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孙晓彤\Desktop\"/>
    </mc:Choice>
  </mc:AlternateContent>
  <xr:revisionPtr revIDLastSave="0" documentId="13_ncr:1_{A9CA7368-97CA-448C-9935-66C8031BF74A}" xr6:coauthVersionLast="47" xr6:coauthVersionMax="47" xr10:uidLastSave="{00000000-0000-0000-0000-000000000000}"/>
  <bookViews>
    <workbookView xWindow="-120" yWindow="-120" windowWidth="29040" windowHeight="15840" tabRatio="767" xr2:uid="{00000000-000D-0000-FFFF-FFFF00000000}"/>
  </bookViews>
  <sheets>
    <sheet name="全省报名情况" sheetId="38" r:id="rId1"/>
    <sheet name="地市报名情况" sheetId="41" r:id="rId2"/>
    <sheet name="2023河北总表" sheetId="23" r:id="rId3"/>
  </sheets>
  <definedNames>
    <definedName name="_xlnm._FilterDatabase" localSheetId="2" hidden="1">'2023河北总表'!$B$1:$AC$652</definedName>
    <definedName name="切片器_地区">#N/A</definedName>
  </definedNames>
  <calcPr calcId="181029"/>
  <pivotCaches>
    <pivotCache cacheId="10"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 i="41" l="1"/>
  <c r="B74" i="41" l="1"/>
  <c r="B21" i="41"/>
  <c r="I4" i="41" l="1"/>
  <c r="A2" i="23" l="1"/>
  <c r="A3" i="23"/>
  <c r="A4" i="23"/>
  <c r="A5" i="23"/>
  <c r="A6"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42" i="23"/>
  <c r="A43" i="23"/>
  <c r="A44" i="23"/>
  <c r="A45" i="23"/>
  <c r="A46" i="23"/>
  <c r="A47" i="23"/>
  <c r="A48" i="23"/>
  <c r="A49" i="23"/>
  <c r="A50" i="23"/>
  <c r="A51" i="23"/>
  <c r="A52" i="23"/>
  <c r="A53" i="23"/>
  <c r="A54" i="23"/>
  <c r="A55" i="23"/>
  <c r="A56" i="23"/>
  <c r="A57" i="23"/>
  <c r="A58" i="23"/>
  <c r="A59" i="23"/>
  <c r="A60" i="23"/>
  <c r="A61" i="23"/>
  <c r="A62" i="23"/>
  <c r="A63" i="23"/>
  <c r="A64" i="23"/>
  <c r="A65" i="23"/>
  <c r="A66" i="23"/>
  <c r="A67" i="23"/>
  <c r="A68" i="23"/>
  <c r="A69" i="23"/>
  <c r="A70" i="23"/>
  <c r="A71" i="23"/>
  <c r="A72" i="23"/>
  <c r="A73" i="23"/>
  <c r="A74" i="23"/>
  <c r="A75" i="23"/>
  <c r="A76" i="23"/>
  <c r="A77" i="23"/>
  <c r="A78" i="23"/>
  <c r="A79" i="23"/>
  <c r="A80" i="23"/>
  <c r="A81" i="23"/>
  <c r="A82" i="23"/>
  <c r="A83" i="23"/>
  <c r="A84" i="23"/>
  <c r="A85" i="23"/>
  <c r="A86" i="23"/>
  <c r="A87" i="23"/>
  <c r="A88" i="23"/>
  <c r="A89" i="23"/>
  <c r="A90" i="23"/>
  <c r="A91" i="23"/>
  <c r="A92" i="23"/>
  <c r="A93" i="23"/>
  <c r="A94" i="23"/>
  <c r="A95" i="23"/>
  <c r="A96" i="23"/>
  <c r="A97" i="23"/>
  <c r="A98" i="23"/>
  <c r="A99" i="23"/>
  <c r="A100" i="23"/>
  <c r="A101" i="23"/>
  <c r="A102" i="23"/>
  <c r="A103" i="23"/>
  <c r="A104" i="23"/>
  <c r="A105" i="23"/>
  <c r="A106" i="23"/>
  <c r="A107" i="23"/>
  <c r="A108" i="23"/>
  <c r="A109" i="23"/>
  <c r="A110" i="23"/>
  <c r="A111" i="23"/>
  <c r="A112" i="23"/>
  <c r="A113" i="23"/>
  <c r="A114" i="23"/>
  <c r="A115" i="23"/>
  <c r="A116" i="23"/>
  <c r="A117" i="23"/>
  <c r="A118" i="23"/>
  <c r="A119" i="23"/>
  <c r="A120" i="23"/>
  <c r="A121" i="23"/>
  <c r="A122" i="23"/>
  <c r="A123" i="23"/>
  <c r="A124" i="23"/>
  <c r="A125" i="23"/>
  <c r="A126" i="23"/>
  <c r="A127" i="23"/>
  <c r="A128" i="23"/>
  <c r="A129" i="23"/>
  <c r="A130" i="23"/>
  <c r="A131" i="23"/>
  <c r="A132" i="23"/>
  <c r="A133" i="23"/>
  <c r="A134" i="23"/>
  <c r="A135" i="23"/>
  <c r="A136" i="23"/>
  <c r="A137" i="23"/>
  <c r="A138" i="23"/>
  <c r="A139" i="23"/>
  <c r="A140" i="23"/>
  <c r="A141" i="23"/>
  <c r="A142" i="23"/>
  <c r="A143" i="23"/>
  <c r="A144" i="23"/>
  <c r="A145" i="23"/>
  <c r="A146" i="23"/>
  <c r="A147" i="23"/>
  <c r="A148" i="23"/>
  <c r="A149" i="23"/>
  <c r="A150" i="23"/>
  <c r="A151" i="23"/>
  <c r="A152" i="23"/>
  <c r="A153" i="23"/>
  <c r="A154" i="23"/>
  <c r="A155" i="23"/>
  <c r="A156" i="23"/>
  <c r="A157" i="23"/>
  <c r="A158" i="23"/>
  <c r="A159" i="23"/>
  <c r="A160" i="23"/>
  <c r="A161" i="23"/>
  <c r="A162" i="23"/>
  <c r="A163" i="23"/>
  <c r="A164" i="23"/>
  <c r="A165" i="23"/>
  <c r="A166" i="23"/>
  <c r="A167" i="23"/>
  <c r="A168" i="23"/>
  <c r="A169" i="23"/>
  <c r="A170" i="23"/>
  <c r="A171" i="23"/>
  <c r="A172" i="23"/>
  <c r="A173" i="23"/>
  <c r="A174" i="23"/>
  <c r="A175" i="23"/>
  <c r="A176" i="23"/>
  <c r="A177" i="23"/>
  <c r="A178" i="23"/>
  <c r="A179" i="23"/>
  <c r="A180" i="23"/>
  <c r="A181" i="23"/>
  <c r="A182" i="23"/>
  <c r="A183" i="23"/>
  <c r="A184" i="23"/>
  <c r="A185" i="23"/>
  <c r="A186" i="23"/>
  <c r="A187" i="23"/>
  <c r="A188" i="23"/>
  <c r="A189" i="23"/>
  <c r="A190" i="23"/>
  <c r="A191" i="23"/>
  <c r="A192" i="23"/>
  <c r="A193" i="23"/>
  <c r="A194" i="23"/>
  <c r="A195" i="23"/>
  <c r="A196" i="23"/>
  <c r="A197" i="23"/>
  <c r="A198" i="23"/>
  <c r="A199" i="23"/>
  <c r="A200" i="23"/>
  <c r="A201" i="23"/>
  <c r="A202" i="23"/>
  <c r="A203" i="23"/>
  <c r="A204" i="23"/>
  <c r="A205" i="23"/>
  <c r="A206" i="23"/>
  <c r="A207" i="23"/>
  <c r="A208" i="23"/>
  <c r="A209" i="23"/>
  <c r="A210" i="23"/>
  <c r="A211" i="23"/>
  <c r="A212" i="23"/>
  <c r="A213" i="23"/>
  <c r="A214" i="23"/>
  <c r="A215" i="23"/>
  <c r="A216" i="23"/>
  <c r="A217" i="23"/>
  <c r="A218" i="23"/>
  <c r="A219" i="23"/>
  <c r="A220" i="23"/>
  <c r="A221" i="23"/>
  <c r="A222" i="23"/>
  <c r="A223" i="23"/>
  <c r="A224" i="23"/>
  <c r="A225" i="23"/>
  <c r="A226" i="23"/>
  <c r="A227" i="23"/>
  <c r="A228" i="23"/>
  <c r="A229" i="23"/>
  <c r="A230" i="23"/>
  <c r="A231" i="23"/>
  <c r="A232" i="23"/>
  <c r="A233" i="23"/>
  <c r="A234" i="23"/>
  <c r="A235" i="23"/>
  <c r="A236" i="23"/>
  <c r="A237" i="23"/>
  <c r="A238" i="23"/>
  <c r="A239" i="23"/>
  <c r="A240" i="23"/>
  <c r="A241" i="23"/>
  <c r="A242" i="23"/>
  <c r="A243" i="23"/>
  <c r="A244" i="23"/>
  <c r="A245" i="23"/>
  <c r="A246" i="23"/>
  <c r="A247" i="23"/>
  <c r="A248" i="23"/>
  <c r="A249" i="23"/>
  <c r="A250" i="23"/>
  <c r="A251" i="23"/>
  <c r="A252" i="23"/>
  <c r="A253" i="23"/>
  <c r="A254" i="23"/>
  <c r="A255" i="23"/>
  <c r="A256" i="23"/>
  <c r="A257" i="23"/>
  <c r="A258" i="23"/>
  <c r="A259" i="23"/>
  <c r="A260" i="23"/>
  <c r="A261" i="23"/>
  <c r="A262" i="23"/>
  <c r="A263" i="23"/>
  <c r="A264" i="23"/>
  <c r="A265" i="23"/>
  <c r="A266" i="23"/>
  <c r="A267" i="23"/>
  <c r="A268" i="23"/>
  <c r="A269" i="23"/>
  <c r="A270" i="23"/>
  <c r="A271" i="23"/>
  <c r="A272" i="23"/>
  <c r="A273" i="23"/>
  <c r="A274" i="23"/>
  <c r="A275" i="23"/>
  <c r="A276" i="23"/>
  <c r="A277" i="23"/>
  <c r="A278" i="23"/>
  <c r="A279" i="23"/>
  <c r="A280" i="23"/>
  <c r="A281" i="23"/>
  <c r="A282" i="23"/>
  <c r="A283" i="23"/>
  <c r="A284" i="23"/>
  <c r="A285" i="23"/>
  <c r="A286" i="23"/>
  <c r="A287" i="23"/>
  <c r="A288" i="23"/>
  <c r="A289" i="23"/>
  <c r="A290" i="23"/>
  <c r="A291" i="23"/>
  <c r="A292" i="23"/>
  <c r="A293" i="23"/>
  <c r="A294" i="23"/>
  <c r="A295" i="23"/>
  <c r="A296" i="23"/>
  <c r="A297" i="23"/>
  <c r="A298" i="23"/>
  <c r="A299" i="23"/>
  <c r="A300" i="23"/>
  <c r="A301" i="23"/>
  <c r="A302" i="23"/>
  <c r="A303" i="23"/>
  <c r="A304" i="23"/>
  <c r="A305" i="23"/>
  <c r="A306" i="23"/>
  <c r="A307" i="23"/>
  <c r="A308" i="23"/>
  <c r="A309" i="23"/>
  <c r="A310" i="23"/>
  <c r="A311" i="23"/>
  <c r="A312" i="23"/>
  <c r="A313" i="23"/>
  <c r="A314" i="23"/>
  <c r="A315" i="23"/>
  <c r="A316" i="23"/>
  <c r="A317" i="23"/>
  <c r="A318" i="23"/>
  <c r="A319" i="23"/>
  <c r="A320" i="23"/>
  <c r="A321" i="23"/>
  <c r="A322" i="23"/>
  <c r="A323" i="23"/>
  <c r="A324" i="23"/>
  <c r="A325" i="23"/>
  <c r="A326" i="23"/>
  <c r="A327" i="23"/>
  <c r="A328" i="23"/>
  <c r="A329" i="23"/>
  <c r="A330" i="23"/>
  <c r="A331" i="23"/>
  <c r="A332" i="23"/>
  <c r="A333" i="23"/>
  <c r="A334" i="23"/>
  <c r="A335" i="23"/>
  <c r="A336" i="23"/>
  <c r="A337" i="23"/>
  <c r="A338" i="23"/>
  <c r="A339" i="23"/>
  <c r="A340" i="23"/>
  <c r="A341" i="23"/>
  <c r="A342" i="23"/>
  <c r="A343" i="23"/>
  <c r="A344" i="23"/>
  <c r="A345" i="23"/>
  <c r="A346" i="23"/>
  <c r="A347" i="23"/>
  <c r="A348" i="23"/>
  <c r="A349" i="23"/>
  <c r="A350" i="23"/>
  <c r="A351" i="23"/>
  <c r="A352" i="23"/>
  <c r="A353" i="23"/>
  <c r="A354" i="23"/>
  <c r="A355" i="23"/>
  <c r="A356" i="23"/>
  <c r="A357" i="23"/>
  <c r="A358" i="23"/>
  <c r="A359" i="23"/>
  <c r="A360" i="23"/>
  <c r="A361" i="23"/>
  <c r="A362" i="23"/>
  <c r="A363" i="23"/>
  <c r="A364" i="23"/>
  <c r="A365" i="23"/>
  <c r="A366" i="23"/>
  <c r="A367" i="23"/>
  <c r="A368" i="23"/>
  <c r="A369" i="23"/>
  <c r="A370" i="23"/>
  <c r="A371" i="23"/>
  <c r="A372" i="23"/>
  <c r="A373" i="23"/>
  <c r="A374" i="23"/>
  <c r="A375" i="23"/>
  <c r="A376" i="23"/>
  <c r="A377" i="23"/>
  <c r="A378" i="23"/>
  <c r="A379" i="23"/>
  <c r="A380" i="23"/>
  <c r="A381" i="23"/>
  <c r="A382" i="23"/>
  <c r="A383" i="23"/>
  <c r="A384" i="23"/>
  <c r="A385" i="23"/>
  <c r="A386" i="23"/>
  <c r="A387" i="23"/>
  <c r="A388" i="23"/>
  <c r="A389" i="23"/>
  <c r="A390" i="23"/>
  <c r="A391" i="23"/>
  <c r="A392" i="23"/>
  <c r="A393" i="23"/>
  <c r="A394" i="23"/>
  <c r="A395" i="23"/>
  <c r="A396" i="23"/>
  <c r="A397" i="23"/>
  <c r="A398" i="23"/>
  <c r="A399" i="23"/>
  <c r="A400" i="23"/>
  <c r="A401" i="23"/>
  <c r="A402" i="23"/>
  <c r="A403" i="23"/>
  <c r="A404" i="23"/>
  <c r="A405" i="23"/>
  <c r="A406" i="23"/>
  <c r="A407" i="23"/>
  <c r="A408" i="23"/>
  <c r="A409" i="23"/>
  <c r="A410" i="23"/>
  <c r="A411" i="23"/>
  <c r="A412" i="23"/>
  <c r="A413" i="23"/>
  <c r="A414" i="23"/>
  <c r="A415" i="23"/>
  <c r="A416" i="23"/>
  <c r="A417" i="23"/>
  <c r="A418" i="23"/>
  <c r="A419" i="23"/>
  <c r="A420" i="23"/>
  <c r="A421" i="23"/>
  <c r="A422" i="23"/>
  <c r="A423" i="23"/>
  <c r="A424" i="23"/>
  <c r="A425" i="23"/>
  <c r="A426" i="23"/>
  <c r="A427" i="23"/>
  <c r="A428" i="23"/>
  <c r="A429" i="23"/>
  <c r="A430" i="23"/>
  <c r="A431" i="23"/>
  <c r="A432" i="23"/>
  <c r="A433" i="23"/>
  <c r="A434" i="23"/>
  <c r="A435" i="23"/>
  <c r="A436" i="23"/>
  <c r="A437" i="23"/>
  <c r="A438" i="23"/>
  <c r="A439" i="23"/>
  <c r="A440" i="23"/>
  <c r="A441" i="23"/>
  <c r="A442" i="23"/>
  <c r="A443" i="23"/>
  <c r="A444" i="23"/>
  <c r="A445" i="23"/>
  <c r="A446" i="23"/>
  <c r="A447" i="23"/>
  <c r="A448" i="23"/>
  <c r="A449" i="23"/>
  <c r="A450" i="23"/>
  <c r="A451" i="23"/>
  <c r="A452" i="23"/>
  <c r="A453" i="23"/>
  <c r="A454" i="23"/>
  <c r="A455" i="23"/>
  <c r="A456" i="23"/>
  <c r="A457" i="23"/>
  <c r="A458" i="23"/>
  <c r="A459" i="23"/>
  <c r="A460" i="23"/>
  <c r="A461" i="23"/>
  <c r="A462" i="23"/>
  <c r="A463" i="23"/>
  <c r="A464" i="23"/>
  <c r="A465" i="23"/>
  <c r="A466" i="23"/>
  <c r="A467" i="23"/>
  <c r="A468" i="23"/>
  <c r="A469" i="23"/>
  <c r="A470" i="23"/>
  <c r="A471" i="23"/>
  <c r="A472" i="23"/>
  <c r="A473" i="23"/>
  <c r="A474" i="23"/>
  <c r="A475" i="23"/>
  <c r="A476" i="23"/>
  <c r="A477" i="23"/>
  <c r="A478" i="23"/>
  <c r="A479" i="23"/>
  <c r="A480" i="23"/>
  <c r="A481" i="23"/>
  <c r="A482" i="23"/>
  <c r="A483" i="23"/>
  <c r="A484" i="23"/>
  <c r="A485" i="23"/>
  <c r="A486" i="23"/>
  <c r="A487" i="23"/>
  <c r="A488" i="23"/>
  <c r="A489" i="23"/>
  <c r="A490" i="23"/>
  <c r="A491" i="23"/>
  <c r="A492" i="23"/>
  <c r="A493" i="23"/>
  <c r="A494" i="23"/>
  <c r="A495" i="23"/>
  <c r="A496" i="23"/>
  <c r="A497" i="23"/>
  <c r="A498" i="23"/>
  <c r="A499" i="23"/>
  <c r="A500" i="23"/>
  <c r="A501" i="23"/>
  <c r="A502" i="23"/>
  <c r="A503" i="23"/>
  <c r="A504" i="23"/>
  <c r="A505" i="23"/>
  <c r="A506" i="23"/>
  <c r="A507" i="23"/>
  <c r="A508" i="23"/>
  <c r="A509" i="23"/>
  <c r="A510" i="23"/>
  <c r="A511" i="23"/>
  <c r="A512" i="23"/>
  <c r="A513" i="23"/>
  <c r="A514" i="23"/>
  <c r="A515" i="23"/>
  <c r="A516" i="23"/>
  <c r="A517" i="23"/>
  <c r="A518" i="23"/>
  <c r="A519" i="23"/>
  <c r="A520" i="23"/>
  <c r="A521" i="23"/>
  <c r="A522" i="23"/>
  <c r="A523" i="23"/>
  <c r="A524" i="23"/>
  <c r="A525" i="23"/>
  <c r="A526" i="23"/>
  <c r="A527" i="23"/>
  <c r="A528" i="23"/>
  <c r="A529" i="23"/>
  <c r="A530" i="23"/>
  <c r="A531" i="23"/>
  <c r="A532" i="23"/>
  <c r="A533" i="23"/>
  <c r="A534" i="23"/>
  <c r="A535" i="23"/>
  <c r="A536" i="23"/>
  <c r="A537" i="23"/>
  <c r="A538" i="23"/>
  <c r="A539" i="23"/>
  <c r="A540" i="23"/>
  <c r="A541" i="23"/>
  <c r="A542" i="23"/>
  <c r="A543" i="23"/>
  <c r="A544" i="23"/>
  <c r="A545" i="23"/>
  <c r="A546" i="23"/>
  <c r="A547" i="23"/>
  <c r="A548" i="23"/>
  <c r="A549" i="23"/>
  <c r="A550" i="23"/>
  <c r="A551" i="23"/>
  <c r="A552" i="23"/>
  <c r="A553" i="23"/>
  <c r="A554" i="23"/>
  <c r="A555" i="23"/>
  <c r="A556" i="23"/>
  <c r="A557" i="23"/>
  <c r="A558" i="23"/>
  <c r="A559" i="23"/>
  <c r="A560" i="23"/>
  <c r="A561" i="23"/>
  <c r="A562" i="23"/>
  <c r="A563" i="23"/>
  <c r="A564" i="23"/>
  <c r="A565" i="23"/>
  <c r="A566" i="23"/>
  <c r="A567" i="23"/>
  <c r="A568" i="23"/>
  <c r="A569" i="23"/>
  <c r="A570" i="23"/>
  <c r="A571" i="23"/>
  <c r="A572" i="23"/>
  <c r="A573" i="23"/>
  <c r="A574" i="23"/>
  <c r="A575" i="23"/>
  <c r="A576" i="23"/>
  <c r="A577" i="23"/>
  <c r="A578" i="23"/>
  <c r="A579" i="23"/>
  <c r="A580" i="23"/>
  <c r="A581" i="23"/>
  <c r="A582" i="23"/>
  <c r="A583" i="23"/>
  <c r="A584" i="23"/>
  <c r="A585" i="23"/>
  <c r="A586" i="23"/>
  <c r="A587" i="23"/>
  <c r="A588" i="23"/>
  <c r="A589" i="23"/>
  <c r="A590" i="23"/>
  <c r="A591" i="23"/>
  <c r="A592" i="23"/>
  <c r="A593" i="23"/>
  <c r="A594" i="23"/>
  <c r="A595" i="23"/>
  <c r="A596" i="23"/>
  <c r="A597" i="23"/>
  <c r="A598" i="23"/>
  <c r="A599" i="23"/>
  <c r="A600" i="23"/>
  <c r="A601" i="23"/>
  <c r="A602" i="23"/>
  <c r="A603" i="23"/>
  <c r="A604" i="23"/>
  <c r="A605" i="23"/>
  <c r="A606" i="23"/>
  <c r="A607" i="23"/>
  <c r="A608" i="23"/>
  <c r="A609" i="23"/>
  <c r="A610" i="23"/>
  <c r="A611" i="23"/>
  <c r="A612" i="23"/>
  <c r="A613" i="23"/>
  <c r="A614" i="23"/>
  <c r="A615" i="23"/>
  <c r="A616" i="23"/>
  <c r="A617" i="23"/>
  <c r="A618" i="23"/>
  <c r="A619" i="23"/>
  <c r="A620" i="23"/>
  <c r="A621" i="23"/>
  <c r="A622" i="23"/>
  <c r="A623" i="23"/>
  <c r="A624" i="23"/>
  <c r="A625" i="23"/>
  <c r="A626" i="23"/>
  <c r="A627" i="23"/>
  <c r="A628" i="23"/>
  <c r="A629" i="23"/>
  <c r="A630" i="23"/>
  <c r="A631" i="23"/>
  <c r="A632" i="23"/>
  <c r="A633" i="23"/>
  <c r="A634" i="23"/>
  <c r="A635" i="23"/>
  <c r="A636" i="23"/>
  <c r="A637" i="23"/>
  <c r="A638" i="23"/>
  <c r="A639" i="23"/>
  <c r="A640" i="23"/>
  <c r="A641" i="23"/>
  <c r="A642" i="23"/>
  <c r="A643" i="23"/>
  <c r="A644" i="23"/>
  <c r="A645" i="23"/>
  <c r="A646" i="23"/>
  <c r="A647" i="23"/>
  <c r="A648" i="23"/>
  <c r="A649" i="23"/>
  <c r="A650" i="23"/>
  <c r="A651" i="23"/>
  <c r="A652" i="23"/>
  <c r="B55" i="41"/>
  <c r="K54" i="38"/>
  <c r="K53" i="38"/>
  <c r="K52" i="38"/>
  <c r="K51" i="38"/>
  <c r="K50" i="38"/>
  <c r="K49" i="38"/>
  <c r="K48" i="38"/>
  <c r="K47" i="38"/>
  <c r="K46" i="38"/>
  <c r="K45" i="38"/>
  <c r="I17" i="38"/>
  <c r="I16" i="38"/>
  <c r="I15" i="38"/>
  <c r="I14" i="38"/>
  <c r="I13" i="38"/>
  <c r="I12" i="38"/>
  <c r="I11" i="38"/>
  <c r="I10" i="38"/>
  <c r="I9" i="38"/>
  <c r="I8" i="38"/>
  <c r="I7" i="38"/>
  <c r="I6" i="38"/>
  <c r="I5" i="38"/>
  <c r="F2" i="38"/>
  <c r="AI8" i="23" l="1"/>
  <c r="AI591" i="23"/>
  <c r="AI612" i="23"/>
  <c r="AI51" i="23"/>
  <c r="AI106" i="23"/>
  <c r="AI110" i="23"/>
  <c r="AI114" i="23"/>
  <c r="AI118" i="23"/>
  <c r="AI122" i="23"/>
  <c r="AI126" i="23"/>
  <c r="AI130" i="23"/>
  <c r="AI134" i="23"/>
  <c r="AI138" i="23"/>
  <c r="AI142" i="23"/>
  <c r="AI146" i="23"/>
  <c r="AI150" i="23"/>
  <c r="AI154" i="23"/>
  <c r="AI158" i="23"/>
  <c r="AI162" i="23"/>
  <c r="AI166" i="23"/>
  <c r="AI170" i="23"/>
  <c r="AI174" i="23"/>
  <c r="AI178" i="23"/>
  <c r="AI182" i="23"/>
  <c r="AI186" i="23"/>
  <c r="AI190" i="23"/>
  <c r="AI194" i="23"/>
  <c r="AI198" i="23"/>
  <c r="AI202" i="23"/>
  <c r="AI206" i="23"/>
  <c r="AI210" i="23"/>
  <c r="AI214" i="23"/>
  <c r="AI218" i="23"/>
  <c r="AI222" i="23"/>
  <c r="AI226" i="23"/>
  <c r="AI230" i="23"/>
  <c r="AI234" i="23"/>
  <c r="AI238" i="23"/>
  <c r="AI242" i="23"/>
  <c r="AI246" i="23"/>
  <c r="AI250" i="23"/>
  <c r="AI254" i="23"/>
  <c r="AI258" i="23"/>
  <c r="AI262" i="23"/>
  <c r="AI266" i="23"/>
  <c r="AI270" i="23"/>
  <c r="AI274" i="23"/>
  <c r="AI278" i="23"/>
  <c r="AH278" i="23"/>
  <c r="AH266" i="23"/>
  <c r="AH222" i="23"/>
  <c r="AH22" i="23"/>
  <c r="AH38" i="23"/>
  <c r="AH54" i="23"/>
  <c r="AH18" i="23"/>
  <c r="AH34" i="23"/>
  <c r="AH50" i="23"/>
  <c r="AH202" i="23" l="1"/>
  <c r="AH51" i="23"/>
  <c r="AH154" i="23"/>
  <c r="AH8" i="23"/>
  <c r="H4" i="41"/>
  <c r="AH138" i="23"/>
  <c r="AH250" i="23"/>
  <c r="AH122" i="23"/>
  <c r="AH158" i="23"/>
  <c r="AH246" i="23"/>
  <c r="AH134" i="23"/>
  <c r="AH198" i="23"/>
  <c r="AH182" i="23"/>
  <c r="AH214" i="23"/>
  <c r="AH118" i="23"/>
  <c r="AH150" i="23"/>
  <c r="AH186" i="23"/>
  <c r="AH218" i="23"/>
  <c r="AH262" i="23"/>
  <c r="AH166" i="23"/>
  <c r="AH230" i="23"/>
  <c r="AH142" i="23"/>
  <c r="AH206" i="23"/>
  <c r="AH270" i="23"/>
  <c r="AI22" i="23"/>
  <c r="AH106" i="23"/>
  <c r="AH126" i="23"/>
  <c r="AH170" i="23"/>
  <c r="AH190" i="23"/>
  <c r="AH234" i="23"/>
  <c r="AH254" i="23"/>
  <c r="AH591" i="23"/>
  <c r="AH110" i="23"/>
  <c r="AH174" i="23"/>
  <c r="AH238" i="23"/>
  <c r="AH612" i="23"/>
  <c r="AH639" i="23"/>
  <c r="AI639" i="23"/>
  <c r="AH454" i="23"/>
  <c r="AI454" i="23"/>
  <c r="AH634" i="23"/>
  <c r="AI634" i="23"/>
  <c r="AH542" i="23"/>
  <c r="AI542" i="23"/>
  <c r="AI295" i="23"/>
  <c r="AH295" i="23"/>
  <c r="AI628" i="23"/>
  <c r="AH628" i="23"/>
  <c r="AH534" i="23"/>
  <c r="AI534" i="23"/>
  <c r="AI273" i="23"/>
  <c r="AH273" i="23"/>
  <c r="AH602" i="23"/>
  <c r="AI602" i="23"/>
  <c r="AH470" i="23"/>
  <c r="AI470" i="23"/>
  <c r="AI575" i="23"/>
  <c r="AH575" i="23"/>
  <c r="AH390" i="23"/>
  <c r="AI390" i="23"/>
  <c r="AH550" i="23"/>
  <c r="AI550" i="23"/>
  <c r="AH618" i="23"/>
  <c r="AI618" i="23"/>
  <c r="AH502" i="23"/>
  <c r="AI502" i="23"/>
  <c r="AI103" i="23"/>
  <c r="AH103" i="23"/>
  <c r="AH607" i="23"/>
  <c r="AI607" i="23"/>
  <c r="AH486" i="23"/>
  <c r="AI486" i="23"/>
  <c r="AH580" i="23"/>
  <c r="AI580" i="23"/>
  <c r="AH406" i="23"/>
  <c r="AI406" i="23"/>
  <c r="AH114" i="23"/>
  <c r="AH130" i="23"/>
  <c r="AH146" i="23"/>
  <c r="AH162" i="23"/>
  <c r="AH178" i="23"/>
  <c r="AH194" i="23"/>
  <c r="AH210" i="23"/>
  <c r="AH226" i="23"/>
  <c r="AH242" i="23"/>
  <c r="AH258" i="23"/>
  <c r="AH274" i="23"/>
  <c r="AH316" i="23"/>
  <c r="AI316" i="23"/>
  <c r="AH518" i="23"/>
  <c r="AI518" i="23"/>
  <c r="AH438" i="23"/>
  <c r="AI438" i="23"/>
  <c r="AH586" i="23"/>
  <c r="AI586" i="23"/>
  <c r="AH422" i="23"/>
  <c r="AI422" i="23"/>
  <c r="AH644" i="23"/>
  <c r="AI644" i="23"/>
  <c r="AH558" i="23"/>
  <c r="AI558" i="23"/>
  <c r="AH337" i="23"/>
  <c r="AI337" i="23"/>
  <c r="I2" i="38"/>
  <c r="AH167" i="23"/>
  <c r="AI167" i="23"/>
  <c r="AH596" i="23"/>
  <c r="AI596" i="23"/>
  <c r="AH570" i="23"/>
  <c r="AI570" i="23"/>
  <c r="AH374" i="23"/>
  <c r="AI374" i="23"/>
  <c r="AH650" i="23"/>
  <c r="AI650" i="23"/>
  <c r="AI564" i="23"/>
  <c r="AH564" i="23"/>
  <c r="AH358" i="23"/>
  <c r="AI358" i="23"/>
  <c r="AH623" i="23"/>
  <c r="AI623" i="23"/>
  <c r="AH526" i="23"/>
  <c r="AI526" i="23"/>
  <c r="AH231" i="23"/>
  <c r="AI231" i="23"/>
  <c r="AH300" i="23"/>
  <c r="AI300" i="23"/>
  <c r="AH506" i="23"/>
  <c r="AI506" i="23"/>
  <c r="AH592" i="23"/>
  <c r="AI592" i="23"/>
  <c r="AH414" i="23"/>
  <c r="AI414" i="23"/>
  <c r="AH562" i="23"/>
  <c r="AI562" i="23"/>
  <c r="AH626" i="23"/>
  <c r="AI626" i="23"/>
  <c r="AH289" i="23"/>
  <c r="AI289" i="23"/>
  <c r="AH434" i="23"/>
  <c r="AI434" i="23"/>
  <c r="AH568" i="23"/>
  <c r="AI568" i="23"/>
  <c r="AH632" i="23"/>
  <c r="AI632" i="23"/>
  <c r="AH629" i="23"/>
  <c r="AI629" i="23"/>
  <c r="AH581" i="23"/>
  <c r="AI581" i="23"/>
  <c r="AH533" i="23"/>
  <c r="AI533" i="23"/>
  <c r="AH501" i="23"/>
  <c r="AI501" i="23"/>
  <c r="AH453" i="23"/>
  <c r="AI453" i="23"/>
  <c r="AH421" i="23"/>
  <c r="AI421" i="23"/>
  <c r="AH373" i="23"/>
  <c r="AI373" i="23"/>
  <c r="AH336" i="23"/>
  <c r="AI336" i="23"/>
  <c r="AH293" i="23"/>
  <c r="AI293" i="23"/>
  <c r="AH227" i="23"/>
  <c r="AI227" i="23"/>
  <c r="AH89" i="23"/>
  <c r="AI89" i="23"/>
  <c r="AH508" i="23"/>
  <c r="AI508" i="23"/>
  <c r="AH476" i="23"/>
  <c r="AI476" i="23"/>
  <c r="AH444" i="23"/>
  <c r="AI444" i="23"/>
  <c r="AH428" i="23"/>
  <c r="AI428" i="23"/>
  <c r="AH396" i="23"/>
  <c r="AI396" i="23"/>
  <c r="AH380" i="23"/>
  <c r="AI380" i="23"/>
  <c r="AH364" i="23"/>
  <c r="AI364" i="23"/>
  <c r="AH345" i="23"/>
  <c r="AI345" i="23"/>
  <c r="AI324" i="23"/>
  <c r="AH324" i="23"/>
  <c r="AI303" i="23"/>
  <c r="AH303" i="23"/>
  <c r="AH281" i="23"/>
  <c r="AI281" i="23"/>
  <c r="AI255" i="23"/>
  <c r="AH255" i="23"/>
  <c r="AH127" i="23"/>
  <c r="AI127" i="23"/>
  <c r="AH555" i="23"/>
  <c r="AI555" i="23"/>
  <c r="AH539" i="23"/>
  <c r="AI539" i="23"/>
  <c r="AH523" i="23"/>
  <c r="AI523" i="23"/>
  <c r="AH507" i="23"/>
  <c r="AI507" i="23"/>
  <c r="AH491" i="23"/>
  <c r="AI491" i="23"/>
  <c r="AH475" i="23"/>
  <c r="AI475" i="23"/>
  <c r="AH459" i="23"/>
  <c r="AI459" i="23"/>
  <c r="AH443" i="23"/>
  <c r="AI443" i="23"/>
  <c r="AH427" i="23"/>
  <c r="AI427" i="23"/>
  <c r="AH411" i="23"/>
  <c r="AI411" i="23"/>
  <c r="AH395" i="23"/>
  <c r="AI395" i="23"/>
  <c r="AH379" i="23"/>
  <c r="AI379" i="23"/>
  <c r="AH363" i="23"/>
  <c r="AI363" i="23"/>
  <c r="AH344" i="23"/>
  <c r="AI344" i="23"/>
  <c r="AI323" i="23"/>
  <c r="AH323" i="23"/>
  <c r="AH301" i="23"/>
  <c r="AI301" i="23"/>
  <c r="AH280" i="23"/>
  <c r="AI280" i="23"/>
  <c r="AH251" i="23"/>
  <c r="AI251" i="23"/>
  <c r="AH187" i="23"/>
  <c r="AI187" i="23"/>
  <c r="AH123" i="23"/>
  <c r="AI123" i="23"/>
  <c r="AH350" i="23"/>
  <c r="AI350" i="23"/>
  <c r="AH334" i="23"/>
  <c r="AI334" i="23"/>
  <c r="AH318" i="23"/>
  <c r="AI318" i="23"/>
  <c r="AH302" i="23"/>
  <c r="AI302" i="23"/>
  <c r="AH286" i="23"/>
  <c r="AI286" i="23"/>
  <c r="AH69" i="23"/>
  <c r="AI69" i="23"/>
  <c r="AH261" i="23"/>
  <c r="AI261" i="23"/>
  <c r="AH245" i="23"/>
  <c r="AI245" i="23"/>
  <c r="AH229" i="23"/>
  <c r="AI229" i="23"/>
  <c r="AH213" i="23"/>
  <c r="AI213" i="23"/>
  <c r="AH197" i="23"/>
  <c r="AI197" i="23"/>
  <c r="AH181" i="23"/>
  <c r="AI181" i="23"/>
  <c r="AH165" i="23"/>
  <c r="AI165" i="23"/>
  <c r="AH149" i="23"/>
  <c r="AI149" i="23"/>
  <c r="AH133" i="23"/>
  <c r="AI133" i="23"/>
  <c r="AH117" i="23"/>
  <c r="AI117" i="23"/>
  <c r="AH97" i="23"/>
  <c r="AI97" i="23"/>
  <c r="AI24" i="23"/>
  <c r="AH24" i="23"/>
  <c r="AH248" i="23"/>
  <c r="AI248" i="23"/>
  <c r="AH232" i="23"/>
  <c r="AI232" i="23"/>
  <c r="AI216" i="23"/>
  <c r="AH216" i="23"/>
  <c r="AH200" i="23"/>
  <c r="AI200" i="23"/>
  <c r="AH184" i="23"/>
  <c r="AI184" i="23"/>
  <c r="AH168" i="23"/>
  <c r="AI168" i="23"/>
  <c r="AI152" i="23"/>
  <c r="AH152" i="23"/>
  <c r="AH136" i="23"/>
  <c r="AI136" i="23"/>
  <c r="AH120" i="23"/>
  <c r="AI120" i="23"/>
  <c r="AH104" i="23"/>
  <c r="AI104" i="23"/>
  <c r="AH40" i="23"/>
  <c r="AI40" i="23"/>
  <c r="AI18" i="23"/>
  <c r="AH183" i="23"/>
  <c r="AI183" i="23"/>
  <c r="AH321" i="23"/>
  <c r="AI321" i="23"/>
  <c r="AH394" i="23"/>
  <c r="AI394" i="23"/>
  <c r="AH458" i="23"/>
  <c r="AI458" i="23"/>
  <c r="AH520" i="23"/>
  <c r="AI520" i="23"/>
  <c r="AH552" i="23"/>
  <c r="AI552" i="23"/>
  <c r="AH576" i="23"/>
  <c r="AI576" i="23"/>
  <c r="AH598" i="23"/>
  <c r="AI598" i="23"/>
  <c r="AH619" i="23"/>
  <c r="AI619" i="23"/>
  <c r="AH640" i="23"/>
  <c r="AI640" i="23"/>
  <c r="AH284" i="23"/>
  <c r="AI284" i="23"/>
  <c r="AH366" i="23"/>
  <c r="AI366" i="23"/>
  <c r="AH430" i="23"/>
  <c r="AI430" i="23"/>
  <c r="AH494" i="23"/>
  <c r="AI494" i="23"/>
  <c r="AH538" i="23"/>
  <c r="AI538" i="23"/>
  <c r="AH567" i="23"/>
  <c r="AI567" i="23"/>
  <c r="AH588" i="23"/>
  <c r="AI588" i="23"/>
  <c r="AH610" i="23"/>
  <c r="AI610" i="23"/>
  <c r="AH631" i="23"/>
  <c r="AI631" i="23"/>
  <c r="AH652" i="23"/>
  <c r="AI652" i="23"/>
  <c r="AI151" i="23"/>
  <c r="AH151" i="23"/>
  <c r="AH311" i="23"/>
  <c r="AI311" i="23"/>
  <c r="AH386" i="23"/>
  <c r="AI386" i="23"/>
  <c r="AH450" i="23"/>
  <c r="AI450" i="23"/>
  <c r="AH514" i="23"/>
  <c r="AI514" i="23"/>
  <c r="AI548" i="23"/>
  <c r="AH548" i="23"/>
  <c r="AH574" i="23"/>
  <c r="AI574" i="23"/>
  <c r="AH595" i="23"/>
  <c r="AI595" i="23"/>
  <c r="AH616" i="23"/>
  <c r="AI616" i="23"/>
  <c r="AH638" i="23"/>
  <c r="AI638" i="23"/>
  <c r="AH641" i="23"/>
  <c r="AI641" i="23"/>
  <c r="AH625" i="23"/>
  <c r="AI625" i="23"/>
  <c r="AH609" i="23"/>
  <c r="AI609" i="23"/>
  <c r="AH593" i="23"/>
  <c r="AI593" i="23"/>
  <c r="AH577" i="23"/>
  <c r="AI577" i="23"/>
  <c r="AH561" i="23"/>
  <c r="AI561" i="23"/>
  <c r="AH545" i="23"/>
  <c r="AI545" i="23"/>
  <c r="AH529" i="23"/>
  <c r="AI529" i="23"/>
  <c r="AH513" i="23"/>
  <c r="AI513" i="23"/>
  <c r="AH497" i="23"/>
  <c r="AI497" i="23"/>
  <c r="AH481" i="23"/>
  <c r="AI481" i="23"/>
  <c r="AH465" i="23"/>
  <c r="AI465" i="23"/>
  <c r="AH449" i="23"/>
  <c r="AI449" i="23"/>
  <c r="AH433" i="23"/>
  <c r="AI433" i="23"/>
  <c r="AH417" i="23"/>
  <c r="AI417" i="23"/>
  <c r="AH401" i="23"/>
  <c r="AI401" i="23"/>
  <c r="AH385" i="23"/>
  <c r="AI385" i="23"/>
  <c r="AH369" i="23"/>
  <c r="AI369" i="23"/>
  <c r="AH352" i="23"/>
  <c r="AI352" i="23"/>
  <c r="AH331" i="23"/>
  <c r="AI331" i="23"/>
  <c r="AH309" i="23"/>
  <c r="AI309" i="23"/>
  <c r="AH288" i="23"/>
  <c r="AI288" i="23"/>
  <c r="AH267" i="23"/>
  <c r="AI267" i="23"/>
  <c r="AH211" i="23"/>
  <c r="AI211" i="23"/>
  <c r="AH147" i="23"/>
  <c r="AI147" i="23"/>
  <c r="AH14" i="23"/>
  <c r="AI14" i="23"/>
  <c r="AH504" i="23"/>
  <c r="AI504" i="23"/>
  <c r="AH488" i="23"/>
  <c r="AI488" i="23"/>
  <c r="AH472" i="23"/>
  <c r="AI472" i="23"/>
  <c r="AH456" i="23"/>
  <c r="AI456" i="23"/>
  <c r="AH440" i="23"/>
  <c r="AI440" i="23"/>
  <c r="AH424" i="23"/>
  <c r="AI424" i="23"/>
  <c r="AH408" i="23"/>
  <c r="AI408" i="23"/>
  <c r="AH392" i="23"/>
  <c r="AI392" i="23"/>
  <c r="AH376" i="23"/>
  <c r="AI376" i="23"/>
  <c r="AH360" i="23"/>
  <c r="AI360" i="23"/>
  <c r="AI340" i="23"/>
  <c r="AH340" i="23"/>
  <c r="AI319" i="23"/>
  <c r="AH319" i="23"/>
  <c r="AH297" i="23"/>
  <c r="AI297" i="23"/>
  <c r="AH276" i="23"/>
  <c r="AI276" i="23"/>
  <c r="AH239" i="23"/>
  <c r="AI239" i="23"/>
  <c r="AH175" i="23"/>
  <c r="AI175" i="23"/>
  <c r="AH111" i="23"/>
  <c r="AI111" i="23"/>
  <c r="AH551" i="23"/>
  <c r="AI551" i="23"/>
  <c r="AH535" i="23"/>
  <c r="AI535" i="23"/>
  <c r="AH519" i="23"/>
  <c r="AI519" i="23"/>
  <c r="AH503" i="23"/>
  <c r="AI503" i="23"/>
  <c r="AH487" i="23"/>
  <c r="AI487" i="23"/>
  <c r="AH471" i="23"/>
  <c r="AI471" i="23"/>
  <c r="AH455" i="23"/>
  <c r="AI455" i="23"/>
  <c r="AH439" i="23"/>
  <c r="AI439" i="23"/>
  <c r="AH423" i="23"/>
  <c r="AI423" i="23"/>
  <c r="AH407" i="23"/>
  <c r="AI407" i="23"/>
  <c r="AH391" i="23"/>
  <c r="AI391" i="23"/>
  <c r="AH375" i="23"/>
  <c r="AI375" i="23"/>
  <c r="AH359" i="23"/>
  <c r="AI359" i="23"/>
  <c r="AI339" i="23"/>
  <c r="AH339" i="23"/>
  <c r="AH317" i="23"/>
  <c r="AI317" i="23"/>
  <c r="AH296" i="23"/>
  <c r="AI296" i="23"/>
  <c r="AH275" i="23"/>
  <c r="AI275" i="23"/>
  <c r="AH235" i="23"/>
  <c r="AI235" i="23"/>
  <c r="AH171" i="23"/>
  <c r="AI171" i="23"/>
  <c r="AH107" i="23"/>
  <c r="AI107" i="23"/>
  <c r="AH346" i="23"/>
  <c r="AI346" i="23"/>
  <c r="AH330" i="23"/>
  <c r="AI330" i="23"/>
  <c r="AH314" i="23"/>
  <c r="AI314" i="23"/>
  <c r="AH298" i="23"/>
  <c r="AI298" i="23"/>
  <c r="AH282" i="23"/>
  <c r="AI282" i="23"/>
  <c r="AH257" i="23"/>
  <c r="AI257" i="23"/>
  <c r="AH241" i="23"/>
  <c r="AI241" i="23"/>
  <c r="AH225" i="23"/>
  <c r="AI225" i="23"/>
  <c r="AI209" i="23"/>
  <c r="AH209" i="23"/>
  <c r="AI193" i="23"/>
  <c r="AH193" i="23"/>
  <c r="AH177" i="23"/>
  <c r="AI177" i="23"/>
  <c r="AH161" i="23"/>
  <c r="AI161" i="23"/>
  <c r="AI145" i="23"/>
  <c r="AH145" i="23"/>
  <c r="AI129" i="23"/>
  <c r="AH129" i="23"/>
  <c r="AH113" i="23"/>
  <c r="AI113" i="23"/>
  <c r="AH81" i="23"/>
  <c r="AI81" i="23"/>
  <c r="AH260" i="23"/>
  <c r="AI260" i="23"/>
  <c r="AH244" i="23"/>
  <c r="AI244" i="23"/>
  <c r="AH228" i="23"/>
  <c r="AI228" i="23"/>
  <c r="AH212" i="23"/>
  <c r="AI212" i="23"/>
  <c r="AH196" i="23"/>
  <c r="AI196" i="23"/>
  <c r="AH180" i="23"/>
  <c r="AI180" i="23"/>
  <c r="AH164" i="23"/>
  <c r="AI164" i="23"/>
  <c r="AH148" i="23"/>
  <c r="AI148" i="23"/>
  <c r="AH132" i="23"/>
  <c r="AI132" i="23"/>
  <c r="AH116" i="23"/>
  <c r="AI116" i="23"/>
  <c r="AH93" i="23"/>
  <c r="AI93" i="23"/>
  <c r="AH19" i="23"/>
  <c r="AI19" i="23"/>
  <c r="AH119" i="23"/>
  <c r="AI119" i="23"/>
  <c r="AH442" i="23"/>
  <c r="AI442" i="23"/>
  <c r="AH571" i="23"/>
  <c r="AI571" i="23"/>
  <c r="AH635" i="23"/>
  <c r="AI635" i="23"/>
  <c r="AH263" i="23"/>
  <c r="AI263" i="23"/>
  <c r="AH478" i="23"/>
  <c r="AI478" i="23"/>
  <c r="AH583" i="23"/>
  <c r="AI583" i="23"/>
  <c r="AH647" i="23"/>
  <c r="AI647" i="23"/>
  <c r="AH370" i="23"/>
  <c r="AI370" i="23"/>
  <c r="AH540" i="23"/>
  <c r="AI540" i="23"/>
  <c r="AH611" i="23"/>
  <c r="AI611" i="23"/>
  <c r="AH645" i="23"/>
  <c r="AI645" i="23"/>
  <c r="AH597" i="23"/>
  <c r="AI597" i="23"/>
  <c r="AH549" i="23"/>
  <c r="AI549" i="23"/>
  <c r="AH485" i="23"/>
  <c r="AI485" i="23"/>
  <c r="AH437" i="23"/>
  <c r="AI437" i="23"/>
  <c r="AH405" i="23"/>
  <c r="AI405" i="23"/>
  <c r="AH357" i="23"/>
  <c r="AI357" i="23"/>
  <c r="AH315" i="23"/>
  <c r="AI315" i="23"/>
  <c r="AH272" i="23"/>
  <c r="AI272" i="23"/>
  <c r="AH163" i="23"/>
  <c r="AI163" i="23"/>
  <c r="AH492" i="23"/>
  <c r="AI492" i="23"/>
  <c r="AH460" i="23"/>
  <c r="AI460" i="23"/>
  <c r="AH191" i="23"/>
  <c r="AI191" i="23"/>
  <c r="AH247" i="23"/>
  <c r="AI247" i="23"/>
  <c r="AH343" i="23"/>
  <c r="AI343" i="23"/>
  <c r="AH410" i="23"/>
  <c r="AI410" i="23"/>
  <c r="AH474" i="23"/>
  <c r="AI474" i="23"/>
  <c r="AH528" i="23"/>
  <c r="AI528" i="23"/>
  <c r="AH560" i="23"/>
  <c r="AI560" i="23"/>
  <c r="AH582" i="23"/>
  <c r="AI582" i="23"/>
  <c r="AH603" i="23"/>
  <c r="AI603" i="23"/>
  <c r="AH624" i="23"/>
  <c r="AI624" i="23"/>
  <c r="AH646" i="23"/>
  <c r="AI646" i="23"/>
  <c r="AH135" i="23"/>
  <c r="AI135" i="23"/>
  <c r="AH305" i="23"/>
  <c r="AI305" i="23"/>
  <c r="AH382" i="23"/>
  <c r="AI382" i="23"/>
  <c r="AH446" i="23"/>
  <c r="AI446" i="23"/>
  <c r="AH510" i="23"/>
  <c r="AI510" i="23"/>
  <c r="AH546" i="23"/>
  <c r="AI546" i="23"/>
  <c r="AH572" i="23"/>
  <c r="AI572" i="23"/>
  <c r="AH594" i="23"/>
  <c r="AI594" i="23"/>
  <c r="AH615" i="23"/>
  <c r="AI615" i="23"/>
  <c r="AH636" i="23"/>
  <c r="AI636" i="23"/>
  <c r="AI215" i="23"/>
  <c r="AH215" i="23"/>
  <c r="AH332" i="23"/>
  <c r="AI332" i="23"/>
  <c r="AH402" i="23"/>
  <c r="AI402" i="23"/>
  <c r="AH466" i="23"/>
  <c r="AI466" i="23"/>
  <c r="AH524" i="23"/>
  <c r="AI524" i="23"/>
  <c r="AH556" i="23"/>
  <c r="AI556" i="23"/>
  <c r="AH579" i="23"/>
  <c r="AI579" i="23"/>
  <c r="AH600" i="23"/>
  <c r="AI600" i="23"/>
  <c r="AH622" i="23"/>
  <c r="AI622" i="23"/>
  <c r="AH643" i="23"/>
  <c r="AI643" i="23"/>
  <c r="AH637" i="23"/>
  <c r="AI637" i="23"/>
  <c r="AH621" i="23"/>
  <c r="AI621" i="23"/>
  <c r="AH605" i="23"/>
  <c r="AI605" i="23"/>
  <c r="AH589" i="23"/>
  <c r="AI589" i="23"/>
  <c r="AH573" i="23"/>
  <c r="AI573" i="23"/>
  <c r="AH557" i="23"/>
  <c r="AI557" i="23"/>
  <c r="AH541" i="23"/>
  <c r="AI541" i="23"/>
  <c r="AH525" i="23"/>
  <c r="AI525" i="23"/>
  <c r="AH509" i="23"/>
  <c r="AI509" i="23"/>
  <c r="AH493" i="23"/>
  <c r="AI493" i="23"/>
  <c r="AH477" i="23"/>
  <c r="AI477" i="23"/>
  <c r="AH461" i="23"/>
  <c r="AI461" i="23"/>
  <c r="AH445" i="23"/>
  <c r="AI445" i="23"/>
  <c r="AH429" i="23"/>
  <c r="AI429" i="23"/>
  <c r="AH413" i="23"/>
  <c r="AI413" i="23"/>
  <c r="AH397" i="23"/>
  <c r="AI397" i="23"/>
  <c r="AH381" i="23"/>
  <c r="AI381" i="23"/>
  <c r="AH365" i="23"/>
  <c r="AI365" i="23"/>
  <c r="AH347" i="23"/>
  <c r="AI347" i="23"/>
  <c r="AH325" i="23"/>
  <c r="AI325" i="23"/>
  <c r="AH304" i="23"/>
  <c r="AI304" i="23"/>
  <c r="AH283" i="23"/>
  <c r="AI283" i="23"/>
  <c r="AH259" i="23"/>
  <c r="AI259" i="23"/>
  <c r="AI195" i="23"/>
  <c r="AH195" i="23"/>
  <c r="AI131" i="23"/>
  <c r="AH131" i="23"/>
  <c r="AH516" i="23"/>
  <c r="AI516" i="23"/>
  <c r="AH500" i="23"/>
  <c r="AI500" i="23"/>
  <c r="AI484" i="23"/>
  <c r="AH484" i="23"/>
  <c r="AH468" i="23"/>
  <c r="AI468" i="23"/>
  <c r="AH452" i="23"/>
  <c r="AI452" i="23"/>
  <c r="AH436" i="23"/>
  <c r="AI436" i="23"/>
  <c r="AI420" i="23"/>
  <c r="AH420" i="23"/>
  <c r="AI404" i="23"/>
  <c r="AH404" i="23"/>
  <c r="AI388" i="23"/>
  <c r="AH388" i="23"/>
  <c r="AI372" i="23"/>
  <c r="AH372" i="23"/>
  <c r="AI356" i="23"/>
  <c r="AH356" i="23"/>
  <c r="AI335" i="23"/>
  <c r="AH335" i="23"/>
  <c r="AH313" i="23"/>
  <c r="AI313" i="23"/>
  <c r="AI292" i="23"/>
  <c r="AH292" i="23"/>
  <c r="AH271" i="23"/>
  <c r="AI271" i="23"/>
  <c r="AI223" i="23"/>
  <c r="AH223" i="23"/>
  <c r="AI159" i="23"/>
  <c r="AH159" i="23"/>
  <c r="AH73" i="23"/>
  <c r="AI73" i="23"/>
  <c r="AH547" i="23"/>
  <c r="AI547" i="23"/>
  <c r="AH531" i="23"/>
  <c r="AI531" i="23"/>
  <c r="AH515" i="23"/>
  <c r="AI515" i="23"/>
  <c r="AH499" i="23"/>
  <c r="AI499" i="23"/>
  <c r="AH483" i="23"/>
  <c r="AI483" i="23"/>
  <c r="AH467" i="23"/>
  <c r="AI467" i="23"/>
  <c r="AH451" i="23"/>
  <c r="AI451" i="23"/>
  <c r="AH435" i="23"/>
  <c r="AI435" i="23"/>
  <c r="AI419" i="23"/>
  <c r="AH419" i="23"/>
  <c r="AI403" i="23"/>
  <c r="AH403" i="23"/>
  <c r="AI387" i="23"/>
  <c r="AH387" i="23"/>
  <c r="AI371" i="23"/>
  <c r="AH371" i="23"/>
  <c r="AI355" i="23"/>
  <c r="AH355" i="23"/>
  <c r="AH333" i="23"/>
  <c r="AI333" i="23"/>
  <c r="AH312" i="23"/>
  <c r="AI312" i="23"/>
  <c r="AI291" i="23"/>
  <c r="AH291" i="23"/>
  <c r="AH269" i="23"/>
  <c r="AI269" i="23"/>
  <c r="AH219" i="23"/>
  <c r="AI219" i="23"/>
  <c r="AH155" i="23"/>
  <c r="AI155" i="23"/>
  <c r="AI56" i="23"/>
  <c r="AH56" i="23"/>
  <c r="AH342" i="23"/>
  <c r="AI342" i="23"/>
  <c r="AH326" i="23"/>
  <c r="AI326" i="23"/>
  <c r="AH310" i="23"/>
  <c r="AI310" i="23"/>
  <c r="AH294" i="23"/>
  <c r="AI294" i="23"/>
  <c r="AH101" i="23"/>
  <c r="AI101" i="23"/>
  <c r="AH30" i="23"/>
  <c r="AI30" i="23"/>
  <c r="AH253" i="23"/>
  <c r="AI253" i="23"/>
  <c r="AI237" i="23"/>
  <c r="AH237" i="23"/>
  <c r="AH221" i="23"/>
  <c r="AI221" i="23"/>
  <c r="AH205" i="23"/>
  <c r="AI205" i="23"/>
  <c r="AH189" i="23"/>
  <c r="AI189" i="23"/>
  <c r="AI173" i="23"/>
  <c r="AH173" i="23"/>
  <c r="AH157" i="23"/>
  <c r="AI157" i="23"/>
  <c r="AH141" i="23"/>
  <c r="AI141" i="23"/>
  <c r="AH125" i="23"/>
  <c r="AI125" i="23"/>
  <c r="AI109" i="23"/>
  <c r="AH109" i="23"/>
  <c r="AH65" i="23"/>
  <c r="AI65" i="23"/>
  <c r="AH256" i="23"/>
  <c r="AI256" i="23"/>
  <c r="AH240" i="23"/>
  <c r="AI240" i="23"/>
  <c r="AH224" i="23"/>
  <c r="AI224" i="23"/>
  <c r="AH208" i="23"/>
  <c r="AI208" i="23"/>
  <c r="AH192" i="23"/>
  <c r="AI192" i="23"/>
  <c r="AH176" i="23"/>
  <c r="AI176" i="23"/>
  <c r="AH160" i="23"/>
  <c r="AI160" i="23"/>
  <c r="AH144" i="23"/>
  <c r="AI144" i="23"/>
  <c r="AH128" i="23"/>
  <c r="AI128" i="23"/>
  <c r="AH112" i="23"/>
  <c r="AI112" i="23"/>
  <c r="AH77" i="23"/>
  <c r="AI77" i="23"/>
  <c r="AH378" i="23"/>
  <c r="AI378" i="23"/>
  <c r="AH544" i="23"/>
  <c r="AI544" i="23"/>
  <c r="AH614" i="23"/>
  <c r="AI614" i="23"/>
  <c r="AH348" i="23"/>
  <c r="AI348" i="23"/>
  <c r="AH530" i="23"/>
  <c r="AI530" i="23"/>
  <c r="AH604" i="23"/>
  <c r="AI604" i="23"/>
  <c r="AH35" i="23"/>
  <c r="AI35" i="23"/>
  <c r="AH498" i="23"/>
  <c r="AI498" i="23"/>
  <c r="AH590" i="23"/>
  <c r="AI590" i="23"/>
  <c r="AH613" i="23"/>
  <c r="AI613" i="23"/>
  <c r="AH565" i="23"/>
  <c r="AI565" i="23"/>
  <c r="AH517" i="23"/>
  <c r="AI517" i="23"/>
  <c r="AH469" i="23"/>
  <c r="AI469" i="23"/>
  <c r="AH389" i="23"/>
  <c r="AI389" i="23"/>
  <c r="AH412" i="23"/>
  <c r="AI412" i="23"/>
  <c r="AI54" i="23"/>
  <c r="AH279" i="23"/>
  <c r="AI279" i="23"/>
  <c r="AH362" i="23"/>
  <c r="AI362" i="23"/>
  <c r="AH426" i="23"/>
  <c r="AI426" i="23"/>
  <c r="AH490" i="23"/>
  <c r="AI490" i="23"/>
  <c r="AH536" i="23"/>
  <c r="AI536" i="23"/>
  <c r="AH566" i="23"/>
  <c r="AI566" i="23"/>
  <c r="AH587" i="23"/>
  <c r="AI587" i="23"/>
  <c r="AH608" i="23"/>
  <c r="AI608" i="23"/>
  <c r="AH630" i="23"/>
  <c r="AI630" i="23"/>
  <c r="AH651" i="23"/>
  <c r="AI651" i="23"/>
  <c r="AH199" i="23"/>
  <c r="AI199" i="23"/>
  <c r="AH327" i="23"/>
  <c r="AI327" i="23"/>
  <c r="AH398" i="23"/>
  <c r="AI398" i="23"/>
  <c r="AH462" i="23"/>
  <c r="AI462" i="23"/>
  <c r="AH522" i="23"/>
  <c r="AI522" i="23"/>
  <c r="AH554" i="23"/>
  <c r="AI554" i="23"/>
  <c r="AH578" i="23"/>
  <c r="AI578" i="23"/>
  <c r="AH599" i="23"/>
  <c r="AI599" i="23"/>
  <c r="AH620" i="23"/>
  <c r="AI620" i="23"/>
  <c r="AH642" i="23"/>
  <c r="AI642" i="23"/>
  <c r="AH268" i="23"/>
  <c r="AI268" i="23"/>
  <c r="AH353" i="23"/>
  <c r="AI353" i="23"/>
  <c r="AH418" i="23"/>
  <c r="AI418" i="23"/>
  <c r="AH482" i="23"/>
  <c r="AI482" i="23"/>
  <c r="AI532" i="23"/>
  <c r="AH532" i="23"/>
  <c r="AH563" i="23"/>
  <c r="AI563" i="23"/>
  <c r="AH584" i="23"/>
  <c r="AI584" i="23"/>
  <c r="AH606" i="23"/>
  <c r="AI606" i="23"/>
  <c r="AH627" i="23"/>
  <c r="AI627" i="23"/>
  <c r="AI648" i="23"/>
  <c r="AH648" i="23"/>
  <c r="AH649" i="23"/>
  <c r="AI649" i="23"/>
  <c r="AH633" i="23"/>
  <c r="AI633" i="23"/>
  <c r="AH617" i="23"/>
  <c r="AI617" i="23"/>
  <c r="AH601" i="23"/>
  <c r="AI601" i="23"/>
  <c r="AH585" i="23"/>
  <c r="AI585" i="23"/>
  <c r="AH569" i="23"/>
  <c r="AI569" i="23"/>
  <c r="AH553" i="23"/>
  <c r="AI553" i="23"/>
  <c r="AH537" i="23"/>
  <c r="AI537" i="23"/>
  <c r="AH521" i="23"/>
  <c r="AI521" i="23"/>
  <c r="AH505" i="23"/>
  <c r="AI505" i="23"/>
  <c r="AI489" i="23"/>
  <c r="AH489" i="23"/>
  <c r="AH473" i="23"/>
  <c r="AI473" i="23"/>
  <c r="AH457" i="23"/>
  <c r="AI457" i="23"/>
  <c r="AH441" i="23"/>
  <c r="AI441" i="23"/>
  <c r="AI425" i="23"/>
  <c r="AH425" i="23"/>
  <c r="AH409" i="23"/>
  <c r="AI409" i="23"/>
  <c r="AH393" i="23"/>
  <c r="AI393" i="23"/>
  <c r="AI377" i="23"/>
  <c r="AH377" i="23"/>
  <c r="AI361" i="23"/>
  <c r="AH361" i="23"/>
  <c r="AH341" i="23"/>
  <c r="AI341" i="23"/>
  <c r="AH320" i="23"/>
  <c r="AI320" i="23"/>
  <c r="AH299" i="23"/>
  <c r="AI299" i="23"/>
  <c r="AH277" i="23"/>
  <c r="AI277" i="23"/>
  <c r="AH243" i="23"/>
  <c r="AI243" i="23"/>
  <c r="AH179" i="23"/>
  <c r="AI179" i="23"/>
  <c r="AH115" i="23"/>
  <c r="AI115" i="23"/>
  <c r="AH512" i="23"/>
  <c r="AI512" i="23"/>
  <c r="AH496" i="23"/>
  <c r="AI496" i="23"/>
  <c r="AH480" i="23"/>
  <c r="AI480" i="23"/>
  <c r="AH464" i="23"/>
  <c r="AI464" i="23"/>
  <c r="AH448" i="23"/>
  <c r="AI448" i="23"/>
  <c r="AH432" i="23"/>
  <c r="AI432" i="23"/>
  <c r="AH416" i="23"/>
  <c r="AI416" i="23"/>
  <c r="AH400" i="23"/>
  <c r="AI400" i="23"/>
  <c r="AH384" i="23"/>
  <c r="AI384" i="23"/>
  <c r="AH368" i="23"/>
  <c r="AI368" i="23"/>
  <c r="AI351" i="23"/>
  <c r="AH351" i="23"/>
  <c r="AH329" i="23"/>
  <c r="AI329" i="23"/>
  <c r="AI308" i="23"/>
  <c r="AH308" i="23"/>
  <c r="AI287" i="23"/>
  <c r="AH287" i="23"/>
  <c r="AH265" i="23"/>
  <c r="AI265" i="23"/>
  <c r="AH207" i="23"/>
  <c r="AI207" i="23"/>
  <c r="AH143" i="23"/>
  <c r="AI143" i="23"/>
  <c r="AH559" i="23"/>
  <c r="AI559" i="23"/>
  <c r="AI543" i="23"/>
  <c r="AH543" i="23"/>
  <c r="AI527" i="23"/>
  <c r="AH527" i="23"/>
  <c r="AI511" i="23"/>
  <c r="AH511" i="23"/>
  <c r="AH495" i="23"/>
  <c r="AI495" i="23"/>
  <c r="AI479" i="23"/>
  <c r="AH479" i="23"/>
  <c r="AI463" i="23"/>
  <c r="AH463" i="23"/>
  <c r="AI447" i="23"/>
  <c r="AH447" i="23"/>
  <c r="AH431" i="23"/>
  <c r="AI431" i="23"/>
  <c r="AI415" i="23"/>
  <c r="AH415" i="23"/>
  <c r="AI399" i="23"/>
  <c r="AH399" i="23"/>
  <c r="AI383" i="23"/>
  <c r="AH383" i="23"/>
  <c r="AI367" i="23"/>
  <c r="AH367" i="23"/>
  <c r="AH349" i="23"/>
  <c r="AI349" i="23"/>
  <c r="AH328" i="23"/>
  <c r="AI328" i="23"/>
  <c r="AI307" i="23"/>
  <c r="AH307" i="23"/>
  <c r="AH285" i="23"/>
  <c r="AI285" i="23"/>
  <c r="AH264" i="23"/>
  <c r="AI264" i="23"/>
  <c r="AH203" i="23"/>
  <c r="AI203" i="23"/>
  <c r="AH139" i="23"/>
  <c r="AI139" i="23"/>
  <c r="AH354" i="23"/>
  <c r="AI354" i="23"/>
  <c r="AH338" i="23"/>
  <c r="AI338" i="23"/>
  <c r="AH322" i="23"/>
  <c r="AI322" i="23"/>
  <c r="AH306" i="23"/>
  <c r="AI306" i="23"/>
  <c r="AH290" i="23"/>
  <c r="AI290" i="23"/>
  <c r="AH85" i="23"/>
  <c r="AI85" i="23"/>
  <c r="AH249" i="23"/>
  <c r="AI249" i="23"/>
  <c r="AH233" i="23"/>
  <c r="AI233" i="23"/>
  <c r="AH217" i="23"/>
  <c r="AI217" i="23"/>
  <c r="AI201" i="23"/>
  <c r="AH201" i="23"/>
  <c r="AH185" i="23"/>
  <c r="AI185" i="23"/>
  <c r="AH169" i="23"/>
  <c r="AI169" i="23"/>
  <c r="AH153" i="23"/>
  <c r="AI153" i="23"/>
  <c r="AI137" i="23"/>
  <c r="AH137" i="23"/>
  <c r="AH121" i="23"/>
  <c r="AI121" i="23"/>
  <c r="AH105" i="23"/>
  <c r="AI105" i="23"/>
  <c r="AH46" i="23"/>
  <c r="AI46" i="23"/>
  <c r="AH252" i="23"/>
  <c r="AI252" i="23"/>
  <c r="AI236" i="23"/>
  <c r="AH236" i="23"/>
  <c r="AH220" i="23"/>
  <c r="AI220" i="23"/>
  <c r="AH204" i="23"/>
  <c r="AI204" i="23"/>
  <c r="AI188" i="23"/>
  <c r="AH188" i="23"/>
  <c r="AI172" i="23"/>
  <c r="AH172" i="23"/>
  <c r="AH156" i="23"/>
  <c r="AI156" i="23"/>
  <c r="AH140" i="23"/>
  <c r="AI140" i="23"/>
  <c r="AI124" i="23"/>
  <c r="AH124" i="23"/>
  <c r="AI108" i="23"/>
  <c r="AH108" i="23"/>
  <c r="AI61" i="23"/>
  <c r="AH61" i="23"/>
  <c r="AH88" i="23"/>
  <c r="AI88" i="23"/>
  <c r="AH72" i="23"/>
  <c r="AI72" i="23"/>
  <c r="AH55" i="23"/>
  <c r="AI55" i="23"/>
  <c r="AI12" i="23"/>
  <c r="AH12" i="23"/>
  <c r="AH91" i="23"/>
  <c r="AI91" i="23"/>
  <c r="AH75" i="23"/>
  <c r="AI75" i="23"/>
  <c r="AH59" i="23"/>
  <c r="AI59" i="23"/>
  <c r="AH16" i="23"/>
  <c r="AI16" i="23"/>
  <c r="AI94" i="23"/>
  <c r="AH94" i="23"/>
  <c r="AI78" i="23"/>
  <c r="AH78" i="23"/>
  <c r="AI62" i="23"/>
  <c r="AH62" i="23"/>
  <c r="AH42" i="23"/>
  <c r="AI42" i="23"/>
  <c r="AH20" i="23"/>
  <c r="AI20" i="23"/>
  <c r="AI34" i="23"/>
  <c r="AH100" i="23"/>
  <c r="AI100" i="23"/>
  <c r="AH84" i="23"/>
  <c r="AI84" i="23"/>
  <c r="AH68" i="23"/>
  <c r="AI68" i="23"/>
  <c r="AI28" i="23"/>
  <c r="AH28" i="23"/>
  <c r="AH87" i="23"/>
  <c r="AI87" i="23"/>
  <c r="AH71" i="23"/>
  <c r="AI71" i="23"/>
  <c r="AH32" i="23"/>
  <c r="AI32" i="23"/>
  <c r="AI11" i="23"/>
  <c r="AH11" i="23"/>
  <c r="AI90" i="23"/>
  <c r="AH90" i="23"/>
  <c r="AI74" i="23"/>
  <c r="AH74" i="23"/>
  <c r="AI58" i="23"/>
  <c r="AH58" i="23"/>
  <c r="AI36" i="23"/>
  <c r="AH36" i="23"/>
  <c r="AH15" i="23"/>
  <c r="AI15" i="23"/>
  <c r="AI38" i="23"/>
  <c r="AH96" i="23"/>
  <c r="AI96" i="23"/>
  <c r="AH80" i="23"/>
  <c r="AI80" i="23"/>
  <c r="AH64" i="23"/>
  <c r="AI64" i="23"/>
  <c r="AI44" i="23"/>
  <c r="AH44" i="23"/>
  <c r="AH23" i="23"/>
  <c r="AI23" i="23"/>
  <c r="AH99" i="23"/>
  <c r="AI99" i="23"/>
  <c r="AH83" i="23"/>
  <c r="AI83" i="23"/>
  <c r="AH67" i="23"/>
  <c r="AI67" i="23"/>
  <c r="AH48" i="23"/>
  <c r="AI48" i="23"/>
  <c r="AH27" i="23"/>
  <c r="AI27" i="23"/>
  <c r="AI102" i="23"/>
  <c r="AH102" i="23"/>
  <c r="AI86" i="23"/>
  <c r="AH86" i="23"/>
  <c r="AI70" i="23"/>
  <c r="AH70" i="23"/>
  <c r="AH52" i="23"/>
  <c r="AI52" i="23"/>
  <c r="AI31" i="23"/>
  <c r="AH31" i="23"/>
  <c r="AH10" i="23"/>
  <c r="AI10" i="23"/>
  <c r="AI50" i="23"/>
  <c r="AH92" i="23"/>
  <c r="AI92" i="23"/>
  <c r="AH76" i="23"/>
  <c r="AI76" i="23"/>
  <c r="AH60" i="23"/>
  <c r="AI60" i="23"/>
  <c r="AI39" i="23"/>
  <c r="AH39" i="23"/>
  <c r="AH95" i="23"/>
  <c r="AI95" i="23"/>
  <c r="AH79" i="23"/>
  <c r="AI79" i="23"/>
  <c r="AH63" i="23"/>
  <c r="AI63" i="23"/>
  <c r="AI43" i="23"/>
  <c r="AH43" i="23"/>
  <c r="AI98" i="23"/>
  <c r="AH98" i="23"/>
  <c r="AI82" i="23"/>
  <c r="AH82" i="23"/>
  <c r="AI66" i="23"/>
  <c r="AH66" i="23"/>
  <c r="AI47" i="23"/>
  <c r="AH47" i="23"/>
  <c r="AI26" i="23"/>
  <c r="AH26" i="23"/>
  <c r="AH45" i="23"/>
  <c r="AI45" i="23"/>
  <c r="AH29" i="23"/>
  <c r="AI29" i="23"/>
  <c r="AH13" i="23"/>
  <c r="AI13" i="23"/>
  <c r="AH57" i="23"/>
  <c r="AI57" i="23"/>
  <c r="AH41" i="23"/>
  <c r="AI41" i="23"/>
  <c r="AH25" i="23"/>
  <c r="AI25" i="23"/>
  <c r="AH9" i="23"/>
  <c r="AI9" i="23"/>
  <c r="AH53" i="23"/>
  <c r="AI53" i="23"/>
  <c r="AH37" i="23"/>
  <c r="AI37" i="23"/>
  <c r="AH21" i="23"/>
  <c r="AI21" i="23"/>
  <c r="AH49" i="23"/>
  <c r="AI49" i="23"/>
  <c r="AH33" i="23"/>
  <c r="AI33" i="23"/>
  <c r="AH17" i="23"/>
  <c r="AI17" i="23"/>
  <c r="H14" i="38"/>
  <c r="AI7" i="23"/>
  <c r="AH7" i="23"/>
  <c r="AI3" i="23"/>
  <c r="AH3" i="23"/>
  <c r="C2" i="38"/>
  <c r="H16" i="38"/>
  <c r="H9" i="38"/>
  <c r="AI4" i="23"/>
  <c r="AH4" i="23"/>
  <c r="H7" i="38"/>
  <c r="H15" i="38"/>
  <c r="H13" i="38"/>
  <c r="H11" i="38"/>
  <c r="H10" i="38"/>
  <c r="H8" i="38"/>
  <c r="AI5" i="23"/>
  <c r="AH5" i="23"/>
  <c r="H12" i="38"/>
  <c r="H5" i="38"/>
  <c r="AI6" i="23"/>
  <c r="AH6" i="23"/>
  <c r="H6" i="38"/>
  <c r="AI2" i="23"/>
  <c r="AH2" i="23"/>
  <c r="H17" i="38" l="1"/>
</calcChain>
</file>

<file path=xl/sharedStrings.xml><?xml version="1.0" encoding="utf-8"?>
<sst xmlns="http://schemas.openxmlformats.org/spreadsheetml/2006/main" count="16782" uniqueCount="1675">
  <si>
    <t>河北报名总人数</t>
  </si>
  <si>
    <t>平均竞争比</t>
  </si>
  <si>
    <t>无人报考岗位数</t>
  </si>
  <si>
    <t>地市</t>
  </si>
  <si>
    <t>岗位数</t>
  </si>
  <si>
    <t>招录人数</t>
  </si>
  <si>
    <t xml:space="preserve">待审核人数 </t>
  </si>
  <si>
    <t xml:space="preserve">已审核人数 </t>
  </si>
  <si>
    <t>报名总人数</t>
  </si>
  <si>
    <t>无人审核通过岗位</t>
  </si>
  <si>
    <t>竞争比</t>
  </si>
  <si>
    <t>省直</t>
  </si>
  <si>
    <t>秦皇岛</t>
  </si>
  <si>
    <t>承德</t>
  </si>
  <si>
    <t>张家口</t>
  </si>
  <si>
    <t>唐山</t>
  </si>
  <si>
    <t>沧州</t>
  </si>
  <si>
    <t>廊坊</t>
  </si>
  <si>
    <t>石家庄</t>
  </si>
  <si>
    <t>邯郸</t>
  </si>
  <si>
    <t>邢台</t>
  </si>
  <si>
    <t>保定</t>
  </si>
  <si>
    <t>衡水</t>
  </si>
  <si>
    <t>总计</t>
  </si>
  <si>
    <t>职位数与招录人数按照工作地点计算</t>
  </si>
  <si>
    <t>竞争比=审核通过人数：招录人数</t>
  </si>
  <si>
    <t>2023年国考河北地区报名人数TOP10</t>
  </si>
  <si>
    <t>辅助列</t>
  </si>
  <si>
    <t>地区</t>
  </si>
  <si>
    <t>部门名称</t>
  </si>
  <si>
    <t>用人司局</t>
  </si>
  <si>
    <t>招考职位</t>
  </si>
  <si>
    <t xml:space="preserve"> 招考人数</t>
  </si>
  <si>
    <t xml:space="preserve"> 待审核人数</t>
  </si>
  <si>
    <t xml:space="preserve"> 已审核人数</t>
  </si>
  <si>
    <t>河北省气象局</t>
  </si>
  <si>
    <t>河北省唐山市遵化市气象局</t>
  </si>
  <si>
    <t>防灾减灾科四级主任科员及以下</t>
  </si>
  <si>
    <t>北京铁路公安局</t>
  </si>
  <si>
    <t>神华铁路公安处车站派出所民警</t>
  </si>
  <si>
    <t>国家税务总局河北省税务局</t>
  </si>
  <si>
    <t>国家税务总局武安市税务局</t>
  </si>
  <si>
    <t>一级行政执法员（一）</t>
  </si>
  <si>
    <t>153103400110112001</t>
  </si>
  <si>
    <t>一级行政执法员（二）</t>
  </si>
  <si>
    <t>国家税务总局承德市双桥区税务局</t>
  </si>
  <si>
    <t>一级行政执法员</t>
  </si>
  <si>
    <t>司法部燕城监狱</t>
  </si>
  <si>
    <t>男犯监区一级警长及以下</t>
  </si>
  <si>
    <t>153103400110071001</t>
  </si>
  <si>
    <t>河北省保定市唐县气象局</t>
  </si>
  <si>
    <t>国家税务总局黄骅市税务局</t>
  </si>
  <si>
    <t>河北省秦皇岛市青龙满族自治县气象局</t>
  </si>
  <si>
    <t>2023年国考河北地区竞争比TOP10</t>
  </si>
  <si>
    <t xml:space="preserve"> 竞争比 </t>
  </si>
  <si>
    <t>153103400110082001</t>
  </si>
  <si>
    <t>河北省沧州市海兴县气象局</t>
  </si>
  <si>
    <t>153103400110074001</t>
  </si>
  <si>
    <t>河北省保定市曲阳县气象局</t>
  </si>
  <si>
    <t>无人报考岗位</t>
  </si>
  <si>
    <t>国家统计局河北调查总队</t>
  </si>
  <si>
    <t>保定调查队业务科室一级科员（1）</t>
  </si>
  <si>
    <t>国家税务总局定州市税务局</t>
  </si>
  <si>
    <t>一级行政执法员（三）</t>
  </si>
  <si>
    <t>保定调查队业务科室一级科员（2）</t>
  </si>
  <si>
    <t>国家税务总局蠡县税务局</t>
  </si>
  <si>
    <t>国家税务总局易县税务局</t>
  </si>
  <si>
    <t>部门代码</t>
  </si>
  <si>
    <t>机构性质</t>
  </si>
  <si>
    <t>职位属性</t>
  </si>
  <si>
    <t>职位分布</t>
  </si>
  <si>
    <t>职位简介</t>
  </si>
  <si>
    <t>职位代码</t>
  </si>
  <si>
    <t>机构层级</t>
  </si>
  <si>
    <t>考试类别</t>
  </si>
  <si>
    <t>招考人数</t>
  </si>
  <si>
    <t>专业</t>
  </si>
  <si>
    <t>学历</t>
  </si>
  <si>
    <t>学位</t>
  </si>
  <si>
    <t>政治面貌</t>
  </si>
  <si>
    <t>基层工作最低年限</t>
  </si>
  <si>
    <t>服务基层项目工作经历</t>
  </si>
  <si>
    <t>是否在面试阶段组织专业能力测试</t>
  </si>
  <si>
    <t>面试人员比例</t>
  </si>
  <si>
    <t>工作地点</t>
  </si>
  <si>
    <t>落户地点</t>
  </si>
  <si>
    <t>备注</t>
  </si>
  <si>
    <t>部门网站</t>
  </si>
  <si>
    <t>咨询电话1</t>
  </si>
  <si>
    <t>咨询电话2</t>
  </si>
  <si>
    <t>咨询电话3</t>
  </si>
  <si>
    <t>招考人数2</t>
  </si>
  <si>
    <t>待审核人数</t>
  </si>
  <si>
    <t>已审核人数</t>
  </si>
  <si>
    <t>总数</t>
  </si>
  <si>
    <t>竞争比用此项排序</t>
  </si>
  <si>
    <t>002000</t>
  </si>
  <si>
    <t>中央办公厅</t>
  </si>
  <si>
    <t>中共中央直属机关事务管理局</t>
  </si>
  <si>
    <t>中央党群机关</t>
  </si>
  <si>
    <t>普通职位</t>
  </si>
  <si>
    <t>其他职位</t>
  </si>
  <si>
    <t>100110003001</t>
  </si>
  <si>
    <t>中央</t>
  </si>
  <si>
    <t>中央机关及其省级直属机构综合管理类</t>
  </si>
  <si>
    <t>本科及以上</t>
  </si>
  <si>
    <t>与最高学历相对应的学位</t>
  </si>
  <si>
    <t>中共党员</t>
  </si>
  <si>
    <t>二年</t>
  </si>
  <si>
    <t>无限制</t>
  </si>
  <si>
    <t>是</t>
  </si>
  <si>
    <t>5:1</t>
  </si>
  <si>
    <t>河北省秦皇岛市</t>
  </si>
  <si>
    <t>北京市</t>
  </si>
  <si>
    <t>01063094219</t>
  </si>
  <si>
    <t>中央党群机关参照公务员法管理事业单位</t>
  </si>
  <si>
    <t>100210003001</t>
  </si>
  <si>
    <t>109203</t>
  </si>
  <si>
    <t>中央国家行政机关省级以下直属机构</t>
  </si>
  <si>
    <t>公安机关人民警察职位</t>
  </si>
  <si>
    <t>市（地）级</t>
  </si>
  <si>
    <t>行政执法类</t>
  </si>
  <si>
    <t>仅限本科</t>
  </si>
  <si>
    <t>学士</t>
  </si>
  <si>
    <t>中共党员或共青团员</t>
  </si>
  <si>
    <t>否</t>
  </si>
  <si>
    <t>3:1</t>
  </si>
  <si>
    <t>河北省承德市</t>
  </si>
  <si>
    <t>河北省</t>
  </si>
  <si>
    <t>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工作强度大、任务重，经常加班，限男性；9.符合公安部统一招录补充公告有关要求；10.服从处内二次分配。</t>
  </si>
  <si>
    <t>无</t>
  </si>
  <si>
    <t>010-51832128</t>
  </si>
  <si>
    <t>主要从事线路治安管理工作</t>
  </si>
  <si>
    <t>河北省张家口市</t>
  </si>
  <si>
    <t>主要从事火车站治安管理及计算机网络安全维护工作</t>
  </si>
  <si>
    <t>主要从事火车站治安管理及内勤工作</t>
  </si>
  <si>
    <t>河北省唐山市</t>
  </si>
  <si>
    <t>大学生村官</t>
  </si>
  <si>
    <t>河北省沧州市</t>
  </si>
  <si>
    <t>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要求服务期满、考核合格，报考年龄不超过30周岁；8.工作强度大、任务重，经常加班，限男性；9.符合公安部统一招录补充公告有关要求；10.服从处内二次分配。</t>
  </si>
  <si>
    <t>石家庄铁路公安处车站派出所民警</t>
  </si>
  <si>
    <t>300130843047</t>
  </si>
  <si>
    <t>石家庄铁路公安处线路警务区民警</t>
  </si>
  <si>
    <t>300130843048</t>
  </si>
  <si>
    <t>主要从事火车站治安管理及涉案财物管理工作</t>
  </si>
  <si>
    <t>300130843049</t>
  </si>
  <si>
    <t>主要从事线路治安管理及护路宣传工作</t>
  </si>
  <si>
    <t>仅限硕士研究生</t>
  </si>
  <si>
    <t>硕士</t>
  </si>
  <si>
    <t>法学</t>
  </si>
  <si>
    <t>主要从事火车站治安管理工作</t>
  </si>
  <si>
    <t>本科或硕士研究生</t>
  </si>
  <si>
    <t>109204</t>
  </si>
  <si>
    <t>太原铁路公安局</t>
  </si>
  <si>
    <t>秦皇岛铁路公安处车站派出所民警</t>
  </si>
  <si>
    <t>0351-2629220</t>
  </si>
  <si>
    <t>秦皇岛铁路公安处线路警务区民警</t>
  </si>
  <si>
    <t>主要从事线路治安管理及计算机网络设备维护工作</t>
  </si>
  <si>
    <t>300130844041</t>
  </si>
  <si>
    <t>112101</t>
  </si>
  <si>
    <t>罪犯管理</t>
  </si>
  <si>
    <t>300110207001</t>
  </si>
  <si>
    <t>省（副省）级</t>
  </si>
  <si>
    <t>不限</t>
  </si>
  <si>
    <t>河北省廊坊市三河市</t>
  </si>
  <si>
    <t>北京市朝阳区</t>
  </si>
  <si>
    <t>无，单位性质需要</t>
  </si>
  <si>
    <t>010-61599572</t>
  </si>
  <si>
    <t>300110103001</t>
  </si>
  <si>
    <t>河北省石家庄市</t>
  </si>
  <si>
    <t>118304</t>
  </si>
  <si>
    <t>河北海事局</t>
  </si>
  <si>
    <t>秦皇岛海事局</t>
  </si>
  <si>
    <t>秦皇岛海事局一级行政执法员（一）</t>
  </si>
  <si>
    <t>主要从事基层海事执法或综合管理工作，按国家有关规定发放工资</t>
  </si>
  <si>
    <t>300110001001</t>
  </si>
  <si>
    <t>航海技术</t>
  </si>
  <si>
    <t>通过无限航区三副及以上海船船员适任考试（成绩在有效期内）或持有有效的无限航区三副及以上船员适任证书或参加国家海事管理机构航海教育培训质量评估结果为优异的高校组织的无限航区二副对应的全部理论科目考试成绩均为合格。大学英语四级（CET4）测试成绩达到425分及以上。考生报名前，请查看海事局官网www.msa.gov.cn人事信息专栏中有关本次公务员招考的具体说明。</t>
  </si>
  <si>
    <t>www.hb.msa.gov.cn</t>
  </si>
  <si>
    <t>0335-5366999</t>
  </si>
  <si>
    <t>秦皇岛海事局一级行政执法员（二）</t>
  </si>
  <si>
    <t>300110001002</t>
  </si>
  <si>
    <t>轮机工程</t>
  </si>
  <si>
    <t>通过无限航区三管轮及以上海船船员适任考试（成绩在有效期内）或持有有效的无限航区三管轮及以上船员适任证书或参加国家海事管理机构航海教育培训质量评估结果为优异的高校组织的无限航区二管轮对应的全部理论科目考试成绩均为合格。大学英语四级（CET4）测试成绩达到425分及以上。考生报名前，请查看海事局官网www.msa.gov.cn人事信息专栏中有关本次公务员招考的具体说明。</t>
  </si>
  <si>
    <t>秦皇岛海事局一级行政执法员（三）</t>
  </si>
  <si>
    <t>300110001003</t>
  </si>
  <si>
    <t>持有有效的无限航区或者沿海航区一等三副及以上船员适任证书并具有该证书所记载范围相应的海上服务资历，且任职表现和安全记录良好。此职位为海巡船艇高级船员职位，入职后安排在海巡船艇工作5年以上。考生报名前，请查看海事局官网www.msa.gov.cn人事信息专栏中有关本次公务员招考的具体说明。</t>
  </si>
  <si>
    <t>秦皇岛海事局一级行政执法员（四）</t>
  </si>
  <si>
    <t>300110001004</t>
  </si>
  <si>
    <t>持有有效的无限航区或者沿海航区一等三管轮及以上船员适任证书并具有该证书所记载范围相应的海上服务资历，且任职表现和安全记录良好。此职位为海巡船艇高级船员职位，入职后安排在海巡船艇工作5年以上。考生报名前，请查看海事局官网www.msa.gov.cn人事信息专栏中有关本次公务员招考的具体说明。</t>
  </si>
  <si>
    <t>秦皇岛海事局一级行政执法员（五）</t>
  </si>
  <si>
    <t>300110001005</t>
  </si>
  <si>
    <t>大学英语四级（CET4）测试成绩达到425分及以上。考生报名前，请查看海事局官网www.msa.gov.cn人事信息专栏中有关本次公务员招考的具体说明。</t>
  </si>
  <si>
    <t>秦皇岛海事局一级行政执法员（六）</t>
  </si>
  <si>
    <t>300110001006</t>
  </si>
  <si>
    <t>硕士研究生及以上</t>
  </si>
  <si>
    <t>大学英语六级（CET6）测试成绩达到425分及以上。考生报名前，请查看海事局官网www.msa.gov.cn人事信息专栏中有关本次公务员招考的具体说明。</t>
  </si>
  <si>
    <t>秦皇岛海事局一级行政执法员（七）</t>
  </si>
  <si>
    <t>300110001007</t>
  </si>
  <si>
    <t>通过国家司法考试或国家统一法律职业资格考试，取得A类证书。大学英语四级（CET4）测试成绩达到425分及以上。考生报名前，请查看海事局官网www.msa.gov.cn人事信息专栏中有关本次公务员招考的具体说明。</t>
  </si>
  <si>
    <t>财务管理、会计学</t>
  </si>
  <si>
    <t>公共管理类</t>
  </si>
  <si>
    <t>法学类、文学类、管理学类、理学类、工学类</t>
  </si>
  <si>
    <t>三年</t>
  </si>
  <si>
    <t>大学生村官、农村义务教育阶段学校教师特设岗位计划、“三支一扶”计划、大学生志愿服务西部计划、在军队服役5年（含）以上的高校毕业生退役士兵</t>
  </si>
  <si>
    <t>秦皇岛海事局一级主办</t>
  </si>
  <si>
    <t>特殊专业职位</t>
  </si>
  <si>
    <t>300149001001</t>
  </si>
  <si>
    <t>五年以上</t>
  </si>
  <si>
    <t>要求社保缴费已满96个月，持有有效的无限航区一等轮机长适任证书并具有该证书所记载范围相应的不少于12个月的海上服务资历，且任职表现和安全记录良好。年龄放宽到40周岁以下，报考前请与招考部门联系。大学英语四级（CET4）测试成绩达到425分及以上。考生报名前，请查看海事局官网www.msa.gov.cn人事信息专栏中有关本次公务员招考的具体说明。</t>
  </si>
  <si>
    <t>沧州海事局</t>
  </si>
  <si>
    <t>沧州海事局一级行政执法员（一）</t>
  </si>
  <si>
    <t>300110002001</t>
  </si>
  <si>
    <t>河北省沧州市黄骅市</t>
  </si>
  <si>
    <t>沧州海事局一级行政执法员（二）</t>
  </si>
  <si>
    <t>300110002002</t>
  </si>
  <si>
    <t>沧州海事局一级行政执法员（三）</t>
  </si>
  <si>
    <t>300110002003</t>
  </si>
  <si>
    <t>唐山海事局</t>
  </si>
  <si>
    <t>唐山海事局一级行政执法员（一）</t>
  </si>
  <si>
    <t>300110003001</t>
  </si>
  <si>
    <t>唐山海事局一级行政执法员（二）</t>
  </si>
  <si>
    <t>300110003002</t>
  </si>
  <si>
    <t>唐山海事局一级行政执法员（三）</t>
  </si>
  <si>
    <t>300110003003</t>
  </si>
  <si>
    <t>曹妃甸海事局</t>
  </si>
  <si>
    <t>曹妃甸海事局一级行政执法员（一）</t>
  </si>
  <si>
    <t>300110004001</t>
  </si>
  <si>
    <t>河北省唐山市曹妃甸区</t>
  </si>
  <si>
    <t>曹妃甸海事局一级行政执法员（二）</t>
  </si>
  <si>
    <t>300110004002</t>
  </si>
  <si>
    <t>曹妃甸海事局一级行政执法员（三）</t>
  </si>
  <si>
    <t>300110004003</t>
  </si>
  <si>
    <t>曹妃甸海事局一级行政执法员（四）</t>
  </si>
  <si>
    <t>300110004004</t>
  </si>
  <si>
    <t>曹妃甸海事局一级主办</t>
  </si>
  <si>
    <t>300149004001</t>
  </si>
  <si>
    <t>市（地）级及以下直属机构综合管理类</t>
  </si>
  <si>
    <t>河北省邯郸市</t>
  </si>
  <si>
    <t>河北省邢台市</t>
  </si>
  <si>
    <t>河北省保定市</t>
  </si>
  <si>
    <t>河北省廊坊市</t>
  </si>
  <si>
    <t>河北省衡水市</t>
  </si>
  <si>
    <t>129106</t>
  </si>
  <si>
    <t>石家庄海关</t>
  </si>
  <si>
    <t>http://shijiazhuang.customs.gov.cn</t>
  </si>
  <si>
    <t>0311-66709346</t>
  </si>
  <si>
    <t>卫生检疫一级行政执法员（一）</t>
  </si>
  <si>
    <t>从事海关一线卫生检疫监管工作</t>
  </si>
  <si>
    <t>县（区）级及以下</t>
  </si>
  <si>
    <t>河北省石家庄市正定县</t>
  </si>
  <si>
    <t>从事海关一线综合业务工作</t>
  </si>
  <si>
    <t>行政管理一级行政执法员（一）</t>
  </si>
  <si>
    <t>从事海关综合管理工作</t>
  </si>
  <si>
    <t>会计学</t>
  </si>
  <si>
    <t>曹妃甸海关</t>
  </si>
  <si>
    <t>卫生检疫一级行政执法员（二）</t>
  </si>
  <si>
    <t>卫生检疫一级行政执法员（三）</t>
  </si>
  <si>
    <t>300110002004</t>
  </si>
  <si>
    <t>动植物检疫一级行政执法员（一）</t>
  </si>
  <si>
    <t>从事海关一线动植物检疫监管工作</t>
  </si>
  <si>
    <t>动植物检疫一级行政执法员（二）</t>
  </si>
  <si>
    <t>化矿检验一级行政执法员（一）</t>
  </si>
  <si>
    <t>从事海关一线化矿检验监管工作</t>
  </si>
  <si>
    <t>京唐港海关</t>
  </si>
  <si>
    <t>卫生检疫一级行政执法员（四）</t>
  </si>
  <si>
    <t>河北省唐山市乐亭县</t>
  </si>
  <si>
    <t>卫生检疫一级行政执法员（五）</t>
  </si>
  <si>
    <t>动植物检疫一级行政执法员（三）</t>
  </si>
  <si>
    <t>动植物检疫一级行政执法员（四）</t>
  </si>
  <si>
    <t>化矿检验一级行政执法员（二）</t>
  </si>
  <si>
    <t>行政管理一级行政执法员（二）</t>
  </si>
  <si>
    <t>行政管理一级行政执法员（三）</t>
  </si>
  <si>
    <t>河北省保定市容城县</t>
  </si>
  <si>
    <t>黄骅港海关</t>
  </si>
  <si>
    <t>卫生检疫一级行政执法员（六）</t>
  </si>
  <si>
    <t>300110005003</t>
  </si>
  <si>
    <t>动植物检疫一级行政执法员（五）</t>
  </si>
  <si>
    <t>300110005004</t>
  </si>
  <si>
    <t>动植物检疫一级行政执法员（六）</t>
  </si>
  <si>
    <t>300110005005</t>
  </si>
  <si>
    <t>化矿检验一级行政执法员（三）</t>
  </si>
  <si>
    <t>300110005006</t>
  </si>
  <si>
    <t>张家口海关</t>
  </si>
  <si>
    <t>动植物检疫一级行政执法员（七）</t>
  </si>
  <si>
    <t>隶属海关</t>
  </si>
  <si>
    <t>海关业务二级主办及以下</t>
  </si>
  <si>
    <t>从事海关一线监管工作</t>
  </si>
  <si>
    <t>海关管理</t>
  </si>
  <si>
    <t>130103</t>
  </si>
  <si>
    <t>国家税务总局石家庄市鹿泉区税务局</t>
  </si>
  <si>
    <t>在办税服务厅从事税收、社会保险费和非税收入的征收、服务工作</t>
  </si>
  <si>
    <t>300110006001</t>
  </si>
  <si>
    <t>河北省石家庄市鹿泉区</t>
  </si>
  <si>
    <t>http://hebei.chinatax.gov.cn</t>
  </si>
  <si>
    <t>0311-88626789</t>
  </si>
  <si>
    <t>国家税务总局石家庄市栾城区税务局</t>
  </si>
  <si>
    <t>从事税收、社会保险费和非税收入征管工作</t>
  </si>
  <si>
    <t>300110007001</t>
  </si>
  <si>
    <t>河北省石家庄市栾城区</t>
  </si>
  <si>
    <t>300110007002</t>
  </si>
  <si>
    <t>国家税务总局石家庄市藁城区税务局</t>
  </si>
  <si>
    <t>300110008001</t>
  </si>
  <si>
    <t>河北省石家庄市藁城区</t>
  </si>
  <si>
    <t>300110008002</t>
  </si>
  <si>
    <t>300110008003</t>
  </si>
  <si>
    <t>国家税务总局晋州市税务局</t>
  </si>
  <si>
    <t>300110010001</t>
  </si>
  <si>
    <t>河北省石家庄市晋州市</t>
  </si>
  <si>
    <t>300110010002</t>
  </si>
  <si>
    <t>国家税务总局新乐市税务局</t>
  </si>
  <si>
    <t>300110011001</t>
  </si>
  <si>
    <t>河北省石家庄市新乐市</t>
  </si>
  <si>
    <t>300110011002</t>
  </si>
  <si>
    <t>300110011003</t>
  </si>
  <si>
    <t>国家税务总局正定县税务局</t>
  </si>
  <si>
    <t>300110012001</t>
  </si>
  <si>
    <t>300110012002</t>
  </si>
  <si>
    <t>300110012003</t>
  </si>
  <si>
    <t>国家税务总局井陉县税务局</t>
  </si>
  <si>
    <t>300110013001</t>
  </si>
  <si>
    <t>河北省石家庄市井陉县</t>
  </si>
  <si>
    <t>300110013002</t>
  </si>
  <si>
    <t>一级行政执法员（四）</t>
  </si>
  <si>
    <t>国家税务总局赵县税务局</t>
  </si>
  <si>
    <t>300110014001</t>
  </si>
  <si>
    <t>河北省石家庄市赵县</t>
  </si>
  <si>
    <t>300110014002</t>
  </si>
  <si>
    <t>国家税务总局深泽县税务局</t>
  </si>
  <si>
    <t>300110015001</t>
  </si>
  <si>
    <t>河北省石家庄市深泽县</t>
  </si>
  <si>
    <t>300110015002</t>
  </si>
  <si>
    <t>国家税务总局行唐县税务局</t>
  </si>
  <si>
    <t>300110016001</t>
  </si>
  <si>
    <t>河北省石家庄市行唐县</t>
  </si>
  <si>
    <t>300110016002</t>
  </si>
  <si>
    <t>300110016003</t>
  </si>
  <si>
    <t>300110016004</t>
  </si>
  <si>
    <t>国家税务总局高邑县税务局</t>
  </si>
  <si>
    <t>300110017001</t>
  </si>
  <si>
    <t>河北省石家庄市高邑县</t>
  </si>
  <si>
    <t>300110017002</t>
  </si>
  <si>
    <t>300110017003</t>
  </si>
  <si>
    <t>国家税务总局赞皇县税务局</t>
  </si>
  <si>
    <t>300110018001</t>
  </si>
  <si>
    <t>河北省石家庄市赞皇县</t>
  </si>
  <si>
    <t>300110018002</t>
  </si>
  <si>
    <t>300110018003</t>
  </si>
  <si>
    <t>国家税务总局元氏县税务局</t>
  </si>
  <si>
    <t>300110019001</t>
  </si>
  <si>
    <t>河北省石家庄市元氏县</t>
  </si>
  <si>
    <t>300110019002</t>
  </si>
  <si>
    <t>300110019003</t>
  </si>
  <si>
    <t>国家税务总局无极县税务局</t>
  </si>
  <si>
    <t>300110020001</t>
  </si>
  <si>
    <t>河北省石家庄市无极县</t>
  </si>
  <si>
    <t>300110020002</t>
  </si>
  <si>
    <t>300110020003</t>
  </si>
  <si>
    <t>国家税务总局灵寿县税务局</t>
  </si>
  <si>
    <t>300110022001</t>
  </si>
  <si>
    <t>河北省石家庄市灵寿县</t>
  </si>
  <si>
    <t>300110022002</t>
  </si>
  <si>
    <t>国家税务总局石家庄综合保税区税务局</t>
  </si>
  <si>
    <t>300110025001</t>
  </si>
  <si>
    <t>300110025002</t>
  </si>
  <si>
    <t>300110027001</t>
  </si>
  <si>
    <t>河北省承德市双桥区</t>
  </si>
  <si>
    <t>国家税务总局承德市双滦区税务局</t>
  </si>
  <si>
    <t>300110028001</t>
  </si>
  <si>
    <t>河北省承德市双滦区</t>
  </si>
  <si>
    <t>国家税务总局承德市鹰手营子矿区税务局</t>
  </si>
  <si>
    <t>300110029001</t>
  </si>
  <si>
    <t>河北省承德市鹰手营子矿区</t>
  </si>
  <si>
    <t>国家税务总局平泉市税务局</t>
  </si>
  <si>
    <t>300110030001</t>
  </si>
  <si>
    <t>河北省承德市平泉市</t>
  </si>
  <si>
    <t>300110030002</t>
  </si>
  <si>
    <t>300110030003</t>
  </si>
  <si>
    <t>国家税务总局围场满族蒙古族自治县税务局</t>
  </si>
  <si>
    <t>300110031001</t>
  </si>
  <si>
    <t>河北省承德市围场满族蒙古族自治县</t>
  </si>
  <si>
    <t>300110031002</t>
  </si>
  <si>
    <t>300110031003</t>
  </si>
  <si>
    <t>国家税务总局丰宁满族自治县税务局</t>
  </si>
  <si>
    <t>300110032001</t>
  </si>
  <si>
    <t>河北省承德市丰宁满族自治县</t>
  </si>
  <si>
    <t>300110032002</t>
  </si>
  <si>
    <t>300110032003</t>
  </si>
  <si>
    <t>国家税务总局隆化县税务局</t>
  </si>
  <si>
    <t>300110033001</t>
  </si>
  <si>
    <t>河北省承德市隆化县</t>
  </si>
  <si>
    <t>300110033002</t>
  </si>
  <si>
    <t>300110033003</t>
  </si>
  <si>
    <t>300110033004</t>
  </si>
  <si>
    <t>国家税务总局承德县税务局</t>
  </si>
  <si>
    <t>300110034001</t>
  </si>
  <si>
    <t>河北省承德市承德县</t>
  </si>
  <si>
    <t>300110034002</t>
  </si>
  <si>
    <t>300110034003</t>
  </si>
  <si>
    <t>300110034004</t>
  </si>
  <si>
    <t>国家税务总局滦平县税务局</t>
  </si>
  <si>
    <t>300110035001</t>
  </si>
  <si>
    <t>河北省承德市滦平县</t>
  </si>
  <si>
    <t>国家税务总局宽城满族自治县税务局</t>
  </si>
  <si>
    <t>300110036001</t>
  </si>
  <si>
    <t>河北省承德市宽城满族自治县</t>
  </si>
  <si>
    <t>300110036002</t>
  </si>
  <si>
    <t>国家税务总局兴隆县税务局</t>
  </si>
  <si>
    <t>300110037001</t>
  </si>
  <si>
    <t>河北省承德市兴隆县</t>
  </si>
  <si>
    <t>300110037002</t>
  </si>
  <si>
    <t>国家税务总局张家口市宣化区税务局</t>
  </si>
  <si>
    <t>300110042001</t>
  </si>
  <si>
    <t>河北省张家口市宣化区</t>
  </si>
  <si>
    <t>300110042002</t>
  </si>
  <si>
    <t>国家税务总局张家口市下花园区税务局</t>
  </si>
  <si>
    <t>300110043001</t>
  </si>
  <si>
    <t>河北省张家口市下花园区</t>
  </si>
  <si>
    <t>300110043002</t>
  </si>
  <si>
    <t>国家税务总局张家口市崇礼区税务局</t>
  </si>
  <si>
    <t>300110045001</t>
  </si>
  <si>
    <t>河北省张家口市崇礼区</t>
  </si>
  <si>
    <t>国家税务总局康保县税务局</t>
  </si>
  <si>
    <t>300110046001</t>
  </si>
  <si>
    <t>河北省张家口市康保县</t>
  </si>
  <si>
    <t>300110046002</t>
  </si>
  <si>
    <t>国家税务总局沽源县税务局</t>
  </si>
  <si>
    <t>300110047001</t>
  </si>
  <si>
    <t>河北省张家口市沽源县</t>
  </si>
  <si>
    <t>300110047002</t>
  </si>
  <si>
    <t>国家税务总局蔚县税务局</t>
  </si>
  <si>
    <t>300110049001</t>
  </si>
  <si>
    <t>河北省张家口市蔚县</t>
  </si>
  <si>
    <t>300110049002</t>
  </si>
  <si>
    <t>国家税务总局阳原县税务局</t>
  </si>
  <si>
    <t>300110050001</t>
  </si>
  <si>
    <t>河北省张家口市阳原县</t>
  </si>
  <si>
    <t>300110050002</t>
  </si>
  <si>
    <t>国家税务总局怀安县税务局</t>
  </si>
  <si>
    <t>300110051001</t>
  </si>
  <si>
    <t>河北省张家口市怀安县</t>
  </si>
  <si>
    <t>国家税务总局怀来县税务局</t>
  </si>
  <si>
    <t>300110052001</t>
  </si>
  <si>
    <t>河北省张家口市怀来县</t>
  </si>
  <si>
    <t>300110052002</t>
  </si>
  <si>
    <t>国家税务总局涿鹿县税务局</t>
  </si>
  <si>
    <t>300110053001</t>
  </si>
  <si>
    <t>河北省张家口市涿鹿县</t>
  </si>
  <si>
    <t>300110053002</t>
  </si>
  <si>
    <t>国家税务总局赤城县税务局</t>
  </si>
  <si>
    <t>300110054001</t>
  </si>
  <si>
    <t>河北省张家口市赤城县</t>
  </si>
  <si>
    <t>300110054002</t>
  </si>
  <si>
    <t>国家税务总局张北县税务局</t>
  </si>
  <si>
    <t>300110055001</t>
  </si>
  <si>
    <t>河北省张家口市张北县</t>
  </si>
  <si>
    <t>300110055002</t>
  </si>
  <si>
    <t>国家税务总局张家口市察北管理区税务局</t>
  </si>
  <si>
    <t>300110057001</t>
  </si>
  <si>
    <t>国家税务总局张家口市塞北管理区税务局</t>
  </si>
  <si>
    <t>300110058001</t>
  </si>
  <si>
    <t>国家税务总局秦皇岛市海港区税务局</t>
  </si>
  <si>
    <t>300110059001</t>
  </si>
  <si>
    <t>河北省秦皇岛市海港区</t>
  </si>
  <si>
    <t>300110059002</t>
  </si>
  <si>
    <t>国家税务总局秦皇岛市山海关区税务局</t>
  </si>
  <si>
    <t>300110060001</t>
  </si>
  <si>
    <t>河北省秦皇岛市山海关区</t>
  </si>
  <si>
    <t>300110060002</t>
  </si>
  <si>
    <t>国家税务总局秦皇岛市抚宁区税务局</t>
  </si>
  <si>
    <t>300110062001</t>
  </si>
  <si>
    <t>河北省秦皇岛市抚宁区</t>
  </si>
  <si>
    <t>300110062002</t>
  </si>
  <si>
    <t>一级行政执法员（五）</t>
  </si>
  <si>
    <t>国家税务总局昌黎县税务局</t>
  </si>
  <si>
    <t>300110063001</t>
  </si>
  <si>
    <t>河北省秦皇岛市昌黎县</t>
  </si>
  <si>
    <t>300110063002</t>
  </si>
  <si>
    <t>国家税务总局卢龙县税务局</t>
  </si>
  <si>
    <t>300110064001</t>
  </si>
  <si>
    <t>河北省秦皇岛市卢龙县</t>
  </si>
  <si>
    <t>300110064002</t>
  </si>
  <si>
    <t>300110064003</t>
  </si>
  <si>
    <t>国家税务总局青龙满族自治县税务局</t>
  </si>
  <si>
    <t>300110065001</t>
  </si>
  <si>
    <t>河北省秦皇岛市青龙满族自治县</t>
  </si>
  <si>
    <t>300110065002</t>
  </si>
  <si>
    <t>300110065003</t>
  </si>
  <si>
    <t>300110065004</t>
  </si>
  <si>
    <t>国家税务总局唐山市路南区税务局</t>
  </si>
  <si>
    <t>300110068001</t>
  </si>
  <si>
    <t>河北省唐山市路南区</t>
  </si>
  <si>
    <t>国家税务总局唐山市路北区税务局</t>
  </si>
  <si>
    <t>300110069001</t>
  </si>
  <si>
    <t>河北省唐山市路北区</t>
  </si>
  <si>
    <t>国家税务总局唐山市开平区税务局</t>
  </si>
  <si>
    <t>300110070001</t>
  </si>
  <si>
    <t>河北省唐山市开平区</t>
  </si>
  <si>
    <t>国家税务总局唐山市古冶区税务局</t>
  </si>
  <si>
    <t>300110071001</t>
  </si>
  <si>
    <t>河北省唐山市古冶区</t>
  </si>
  <si>
    <t>300110071002</t>
  </si>
  <si>
    <t>300110071003</t>
  </si>
  <si>
    <t>300110071004</t>
  </si>
  <si>
    <t>国家税务总局唐山市丰润区税务局</t>
  </si>
  <si>
    <t>300110072001</t>
  </si>
  <si>
    <t>河北省唐山市丰润区</t>
  </si>
  <si>
    <t>300110072002</t>
  </si>
  <si>
    <t>300110072003</t>
  </si>
  <si>
    <t>300110072004</t>
  </si>
  <si>
    <t>国家税务总局唐山市丰南区税务局</t>
  </si>
  <si>
    <t>300110073001</t>
  </si>
  <si>
    <t>河北省唐山市丰南区</t>
  </si>
  <si>
    <t>国家税务总局唐山市曹妃甸区税务局</t>
  </si>
  <si>
    <t>300110074001</t>
  </si>
  <si>
    <t>300110074002</t>
  </si>
  <si>
    <t>300110074003</t>
  </si>
  <si>
    <t>300110074004</t>
  </si>
  <si>
    <t>国家税务总局遵化市税务局</t>
  </si>
  <si>
    <t>300110075001</t>
  </si>
  <si>
    <t>河北省唐山市遵化市</t>
  </si>
  <si>
    <t>300110075002</t>
  </si>
  <si>
    <t>国家税务总局迁安市税务局</t>
  </si>
  <si>
    <t>300110076001</t>
  </si>
  <si>
    <t>河北省唐山市迁安市</t>
  </si>
  <si>
    <t>300110076002</t>
  </si>
  <si>
    <t>国家税务总局玉田县税务局</t>
  </si>
  <si>
    <t>300110077001</t>
  </si>
  <si>
    <t>河北省唐山市玉田县</t>
  </si>
  <si>
    <t>300110077002</t>
  </si>
  <si>
    <t>国家税务总局迁西县税务局</t>
  </si>
  <si>
    <t>300110078001</t>
  </si>
  <si>
    <t>河北省唐山市迁西县</t>
  </si>
  <si>
    <t>300110078002</t>
  </si>
  <si>
    <t>国家税务总局滦州市税务局</t>
  </si>
  <si>
    <t>300110079001</t>
  </si>
  <si>
    <t>河北省唐山市滦州市</t>
  </si>
  <si>
    <t>300110079002</t>
  </si>
  <si>
    <t>国家税务总局滦南县税务局</t>
  </si>
  <si>
    <t>300110080001</t>
  </si>
  <si>
    <t>河北省唐山市滦南县</t>
  </si>
  <si>
    <t>300110080002</t>
  </si>
  <si>
    <t>国家税务总局乐亭县税务局</t>
  </si>
  <si>
    <t>300110081001</t>
  </si>
  <si>
    <t>300110081002</t>
  </si>
  <si>
    <t>国家税务总局唐山高新技术产业开发区税务局</t>
  </si>
  <si>
    <t>300110082001</t>
  </si>
  <si>
    <t>国家税务总局河北唐山南堡经济开发区税务局</t>
  </si>
  <si>
    <t>300110083001</t>
  </si>
  <si>
    <t>300110083002</t>
  </si>
  <si>
    <t>国家税务总局河北唐山海港经济开发区税务局</t>
  </si>
  <si>
    <t>300110084001</t>
  </si>
  <si>
    <t>300110084002</t>
  </si>
  <si>
    <t>国家税务总局河北唐山芦台经济开发区税务局</t>
  </si>
  <si>
    <t>300110085001</t>
  </si>
  <si>
    <t>300110085002</t>
  </si>
  <si>
    <t>国家税务总局唐山市汉沽管理区税务局</t>
  </si>
  <si>
    <t>300110086001</t>
  </si>
  <si>
    <t>国家税务总局廊坊市广阳区税务局</t>
  </si>
  <si>
    <t>300110088001</t>
  </si>
  <si>
    <t>河北省廊坊市广阳区</t>
  </si>
  <si>
    <t>300110088002</t>
  </si>
  <si>
    <t>300110088003</t>
  </si>
  <si>
    <t>300110088004</t>
  </si>
  <si>
    <t>国家税务总局廊坊市安次区税务局</t>
  </si>
  <si>
    <t>300110089001</t>
  </si>
  <si>
    <t>河北省廊坊市安次区</t>
  </si>
  <si>
    <t>300110089002</t>
  </si>
  <si>
    <t>300110089003</t>
  </si>
  <si>
    <t>国家税务总局三河市税务局</t>
  </si>
  <si>
    <t>300110090001</t>
  </si>
  <si>
    <t>国家税务总局霸州市税务局</t>
  </si>
  <si>
    <t>300110091001</t>
  </si>
  <si>
    <t>河北省廊坊市霸州市</t>
  </si>
  <si>
    <t>300110091002</t>
  </si>
  <si>
    <t>国家税务总局大厂回族自治县税务局</t>
  </si>
  <si>
    <t>300110092001</t>
  </si>
  <si>
    <t>河北省廊坊市大厂回族自治县</t>
  </si>
  <si>
    <t>300110092002</t>
  </si>
  <si>
    <t>国家税务总局香河县税务局</t>
  </si>
  <si>
    <t>300110093001</t>
  </si>
  <si>
    <t>河北省廊坊市香河县</t>
  </si>
  <si>
    <t>300110093002</t>
  </si>
  <si>
    <t>国家税务总局永清县税务局</t>
  </si>
  <si>
    <t>300110094001</t>
  </si>
  <si>
    <t>河北省廊坊市永清县</t>
  </si>
  <si>
    <t>300110094002</t>
  </si>
  <si>
    <t>300110094003</t>
  </si>
  <si>
    <t>国家税务总局固安县税务局</t>
  </si>
  <si>
    <t>300110095001</t>
  </si>
  <si>
    <t>河北省廊坊市固安县</t>
  </si>
  <si>
    <t>300110095002</t>
  </si>
  <si>
    <t>国家税务总局文安县税务局</t>
  </si>
  <si>
    <t>300110096001</t>
  </si>
  <si>
    <t>河北省廊坊市文安县</t>
  </si>
  <si>
    <t>300110096002</t>
  </si>
  <si>
    <t>国家税务总局大城县税务局</t>
  </si>
  <si>
    <t>300110097001</t>
  </si>
  <si>
    <t>河北省廊坊市大城县</t>
  </si>
  <si>
    <t>300110097002</t>
  </si>
  <si>
    <t>300110097003</t>
  </si>
  <si>
    <t>300110097004</t>
  </si>
  <si>
    <t>国家税务总局廊坊经济技术开发区税务局</t>
  </si>
  <si>
    <t>300110098001</t>
  </si>
  <si>
    <t>国家税务总局安国市税务局</t>
  </si>
  <si>
    <t>300110105001</t>
  </si>
  <si>
    <t>河北省保定市安国市</t>
  </si>
  <si>
    <t>300110105002</t>
  </si>
  <si>
    <t>国家税务总局博野县税务局</t>
  </si>
  <si>
    <t>300110107001</t>
  </si>
  <si>
    <t>河北省保定市博野县</t>
  </si>
  <si>
    <t>300110107002</t>
  </si>
  <si>
    <t>国家税务总局定兴县税务局</t>
  </si>
  <si>
    <t>300110108001</t>
  </si>
  <si>
    <t>河北省保定市定兴县</t>
  </si>
  <si>
    <t>300110108002</t>
  </si>
  <si>
    <t>国家税务总局阜平县税务局</t>
  </si>
  <si>
    <t>300110109001</t>
  </si>
  <si>
    <t>河北省保定市阜平县</t>
  </si>
  <si>
    <t>300110109002</t>
  </si>
  <si>
    <t>国家税务总局高阳县税务局</t>
  </si>
  <si>
    <t>300110110001</t>
  </si>
  <si>
    <t>河北省保定市高阳县</t>
  </si>
  <si>
    <t>300110110002</t>
  </si>
  <si>
    <t>国家税务总局涞水县税务局</t>
  </si>
  <si>
    <t>300110111001</t>
  </si>
  <si>
    <t>河北省保定市涞水县</t>
  </si>
  <si>
    <t>300110111002</t>
  </si>
  <si>
    <t>300110113001</t>
  </si>
  <si>
    <t>河北省保定市蠡县</t>
  </si>
  <si>
    <t>300110113002</t>
  </si>
  <si>
    <t>国家税务总局曲阳县税务局</t>
  </si>
  <si>
    <t>300110114001</t>
  </si>
  <si>
    <t>河北省保定市曲阳县</t>
  </si>
  <si>
    <t>300110114002</t>
  </si>
  <si>
    <t>国家税务总局唐县税务局</t>
  </si>
  <si>
    <t>300110116001</t>
  </si>
  <si>
    <t>河北省保定市唐县</t>
  </si>
  <si>
    <t>300110116002</t>
  </si>
  <si>
    <t>国家税务总局望都县税务局</t>
  </si>
  <si>
    <t>300110117001</t>
  </si>
  <si>
    <t>河北省保定市望都县</t>
  </si>
  <si>
    <t>300110117002</t>
  </si>
  <si>
    <t>300110118001</t>
  </si>
  <si>
    <t>河北省保定市易县</t>
  </si>
  <si>
    <t>300110118002</t>
  </si>
  <si>
    <t>300110118003</t>
  </si>
  <si>
    <t>国家税务总局沧州市新华区税务局</t>
  </si>
  <si>
    <t>300110122001</t>
  </si>
  <si>
    <t>河北省沧州市新华区</t>
  </si>
  <si>
    <t>300110122002</t>
  </si>
  <si>
    <t>国家税务总局河间市税务局</t>
  </si>
  <si>
    <t>300110124001</t>
  </si>
  <si>
    <t>河北省沧州市河间市</t>
  </si>
  <si>
    <t>300110124002</t>
  </si>
  <si>
    <t>300110124003</t>
  </si>
  <si>
    <t>国家税务总局泊头市税务局</t>
  </si>
  <si>
    <t>300110125001</t>
  </si>
  <si>
    <t>河北省沧州市泊头市</t>
  </si>
  <si>
    <t>300110125002</t>
  </si>
  <si>
    <t>300110125003</t>
  </si>
  <si>
    <t>300110126001</t>
  </si>
  <si>
    <t>300110126002</t>
  </si>
  <si>
    <t>国家税务总局肃宁县税务局</t>
  </si>
  <si>
    <t>300110127001</t>
  </si>
  <si>
    <t>河北省沧州市肃宁县</t>
  </si>
  <si>
    <t>300110127002</t>
  </si>
  <si>
    <t>国家税务总局献县税务局</t>
  </si>
  <si>
    <t>300110128001</t>
  </si>
  <si>
    <t>河北省沧州市献县</t>
  </si>
  <si>
    <t>300110128002</t>
  </si>
  <si>
    <t>国家税务总局东光县税务局</t>
  </si>
  <si>
    <t>300110130001</t>
  </si>
  <si>
    <t>河北省沧州市东光县</t>
  </si>
  <si>
    <t>300110130002</t>
  </si>
  <si>
    <t>国家税务总局青县税务局</t>
  </si>
  <si>
    <t>300110132001</t>
  </si>
  <si>
    <t>河北省沧州市青县</t>
  </si>
  <si>
    <t>300110132002</t>
  </si>
  <si>
    <t>国家税务总局沧县税务局</t>
  </si>
  <si>
    <t>300110133001</t>
  </si>
  <si>
    <t>河北省沧州市沧县</t>
  </si>
  <si>
    <t>300110133002</t>
  </si>
  <si>
    <t>国家税务总局孟村回族自治县税务局</t>
  </si>
  <si>
    <t>300110134001</t>
  </si>
  <si>
    <t>河北省沧州市孟村回族自治县</t>
  </si>
  <si>
    <t>300110134002</t>
  </si>
  <si>
    <t>300110134003</t>
  </si>
  <si>
    <t>国家税务总局盐山县税务局</t>
  </si>
  <si>
    <t>300110135001</t>
  </si>
  <si>
    <t>河北省沧州市盐山县</t>
  </si>
  <si>
    <t>300110135002</t>
  </si>
  <si>
    <t>300110135003</t>
  </si>
  <si>
    <t>国家税务总局海兴县税务局</t>
  </si>
  <si>
    <t>300110136001</t>
  </si>
  <si>
    <t>河北省沧州市海兴县</t>
  </si>
  <si>
    <t>300110136002</t>
  </si>
  <si>
    <t>国家税务总局沧州经济开发区税务局</t>
  </si>
  <si>
    <t>300110138001</t>
  </si>
  <si>
    <t>300110138002</t>
  </si>
  <si>
    <t>国家税务总局衡水市冀州区税务局</t>
  </si>
  <si>
    <t>300110143001</t>
  </si>
  <si>
    <t>河北省衡水市冀州区</t>
  </si>
  <si>
    <t>300110143002</t>
  </si>
  <si>
    <t>国家税务总局深州市税务局</t>
  </si>
  <si>
    <t>300110144001</t>
  </si>
  <si>
    <t>河北省衡水市深州市</t>
  </si>
  <si>
    <t>300110144002</t>
  </si>
  <si>
    <t>国家税务总局枣强县税务局</t>
  </si>
  <si>
    <t>300110145001</t>
  </si>
  <si>
    <t>河北省衡水市枣强县</t>
  </si>
  <si>
    <t>300110145002</t>
  </si>
  <si>
    <t>国家税务总局武邑县税务局</t>
  </si>
  <si>
    <t>300110146001</t>
  </si>
  <si>
    <t>河北省衡水市武邑县</t>
  </si>
  <si>
    <t>300110146002</t>
  </si>
  <si>
    <t>300110146003</t>
  </si>
  <si>
    <t>国家税务总局武强县税务局</t>
  </si>
  <si>
    <t>300110147001</t>
  </si>
  <si>
    <t>河北省衡水市武强县</t>
  </si>
  <si>
    <t>300110147002</t>
  </si>
  <si>
    <t>国家税务总局饶阳县税务局</t>
  </si>
  <si>
    <t>300110148001</t>
  </si>
  <si>
    <t>河北省衡水市饶阳县</t>
  </si>
  <si>
    <t>300110148002</t>
  </si>
  <si>
    <t>国家税务总局安平县税务局</t>
  </si>
  <si>
    <t>300110149001</t>
  </si>
  <si>
    <t>河北省衡水市安平县</t>
  </si>
  <si>
    <t>300110149002</t>
  </si>
  <si>
    <t>国家税务总局故城县税务局</t>
  </si>
  <si>
    <t>300110150001</t>
  </si>
  <si>
    <t>河北省衡水市故城县</t>
  </si>
  <si>
    <t>300110150002</t>
  </si>
  <si>
    <t>300110150003</t>
  </si>
  <si>
    <t>国家税务总局景县税务局</t>
  </si>
  <si>
    <t>300110151001</t>
  </si>
  <si>
    <t>河北省衡水市景县</t>
  </si>
  <si>
    <t>300110151002</t>
  </si>
  <si>
    <t>300110151003</t>
  </si>
  <si>
    <t>国家税务总局阜城县税务局</t>
  </si>
  <si>
    <t>300110152001</t>
  </si>
  <si>
    <t>河北省衡水市阜城县</t>
  </si>
  <si>
    <t>300110152002</t>
  </si>
  <si>
    <t>国家税务总局南宫市税务局</t>
  </si>
  <si>
    <t>300110158001</t>
  </si>
  <si>
    <t>河北省邢台市南宫市</t>
  </si>
  <si>
    <t>300110158002</t>
  </si>
  <si>
    <t>国家税务总局内丘县税务局</t>
  </si>
  <si>
    <t>300110160001</t>
  </si>
  <si>
    <t>河北省邢台市内丘县</t>
  </si>
  <si>
    <t>300110160002</t>
  </si>
  <si>
    <t>国家税务总局临城县税务局</t>
  </si>
  <si>
    <t>300110161001</t>
  </si>
  <si>
    <t>河北省邢台市临城县</t>
  </si>
  <si>
    <t>300110161002</t>
  </si>
  <si>
    <t>国家税务总局隆尧县税务局</t>
  </si>
  <si>
    <t>300110162001</t>
  </si>
  <si>
    <t>河北省邢台市隆尧县</t>
  </si>
  <si>
    <t>300110162002</t>
  </si>
  <si>
    <t>国家税务总局邢台市任泽区税务局</t>
  </si>
  <si>
    <t>300110163001</t>
  </si>
  <si>
    <t>国家税务总局柏乡县税务局</t>
  </si>
  <si>
    <t>300110164001</t>
  </si>
  <si>
    <t>河北省邢台市柏乡县</t>
  </si>
  <si>
    <t>300110164002</t>
  </si>
  <si>
    <t>国家税务总局邢台市南和区税务局</t>
  </si>
  <si>
    <t>300110165001</t>
  </si>
  <si>
    <t>300110165002</t>
  </si>
  <si>
    <t>国家税务总局宁晋县税务局</t>
  </si>
  <si>
    <t>300110166001</t>
  </si>
  <si>
    <t>河北省邢台市宁晋县</t>
  </si>
  <si>
    <t>国家税务总局巨鹿县税务局</t>
  </si>
  <si>
    <t>300110167001</t>
  </si>
  <si>
    <t>河北省邢台市巨鹿县</t>
  </si>
  <si>
    <t>国家税务总局平乡县税务局</t>
  </si>
  <si>
    <t>300110168001</t>
  </si>
  <si>
    <t>河北省邢台市平乡县</t>
  </si>
  <si>
    <t>300110168002</t>
  </si>
  <si>
    <t>国家税务总局新河县税务局</t>
  </si>
  <si>
    <t>300110169001</t>
  </si>
  <si>
    <t>河北省邢台市新河县</t>
  </si>
  <si>
    <t>300110169002</t>
  </si>
  <si>
    <t>300110169003</t>
  </si>
  <si>
    <t>国家税务总局威县税务局</t>
  </si>
  <si>
    <t>300110171001</t>
  </si>
  <si>
    <t>河北省邢台市威县</t>
  </si>
  <si>
    <t>国家税务总局临西县税务局</t>
  </si>
  <si>
    <t>300110172001</t>
  </si>
  <si>
    <t>河北省邢台市临西县</t>
  </si>
  <si>
    <t>300110172002</t>
  </si>
  <si>
    <t>国家税务总局清河县税务局</t>
  </si>
  <si>
    <t>300110173001</t>
  </si>
  <si>
    <t>河北省邢台市清河县</t>
  </si>
  <si>
    <t>国家税务总局邯郸市峰峰矿区税务局</t>
  </si>
  <si>
    <t>300110178001</t>
  </si>
  <si>
    <t>河北省邯郸市峰峰矿区</t>
  </si>
  <si>
    <t>300110178002</t>
  </si>
  <si>
    <t>300110178003</t>
  </si>
  <si>
    <t>国家税务总局邯郸市永年区税务局</t>
  </si>
  <si>
    <t>300110179001</t>
  </si>
  <si>
    <t>河北省邯郸市永年区</t>
  </si>
  <si>
    <t>国家税务总局邯郸市肥乡区税务局</t>
  </si>
  <si>
    <t>300110180001</t>
  </si>
  <si>
    <t>河北省邯郸市肥乡区</t>
  </si>
  <si>
    <t>300110180002</t>
  </si>
  <si>
    <t>300110181001</t>
  </si>
  <si>
    <t>河北省邯郸市武安市</t>
  </si>
  <si>
    <t>300110181002</t>
  </si>
  <si>
    <t>国家税务总局鸡泽县税务局</t>
  </si>
  <si>
    <t>300110182001</t>
  </si>
  <si>
    <t>河北省邯郸市鸡泽县</t>
  </si>
  <si>
    <t>国家税务总局邱县税务局</t>
  </si>
  <si>
    <t>300110183001</t>
  </si>
  <si>
    <t>河北省邯郸市邱县</t>
  </si>
  <si>
    <t>300110183002</t>
  </si>
  <si>
    <t>300110183003</t>
  </si>
  <si>
    <t>国家税务总局曲周县税务局</t>
  </si>
  <si>
    <t>300110184001</t>
  </si>
  <si>
    <t>河北省邯郸市曲周县</t>
  </si>
  <si>
    <t>国家税务总局馆陶县税务局</t>
  </si>
  <si>
    <t>300110185001</t>
  </si>
  <si>
    <t>河北省邯郸市馆陶县</t>
  </si>
  <si>
    <t>300110185002</t>
  </si>
  <si>
    <t>国家税务总局涉县税务局</t>
  </si>
  <si>
    <t>300110186001</t>
  </si>
  <si>
    <t>河北省邯郸市涉县</t>
  </si>
  <si>
    <t>国家税务总局广平县税务局</t>
  </si>
  <si>
    <t>300110187001</t>
  </si>
  <si>
    <t>河北省邯郸市广平县</t>
  </si>
  <si>
    <t>300110187002</t>
  </si>
  <si>
    <t>国家税务总局成安县税务局</t>
  </si>
  <si>
    <t>300110188001</t>
  </si>
  <si>
    <t>河北省邯郸市成安县</t>
  </si>
  <si>
    <t>300110188002</t>
  </si>
  <si>
    <t>国家税务总局魏县税务局</t>
  </si>
  <si>
    <t>300110189001</t>
  </si>
  <si>
    <t>河北省邯郸市魏县</t>
  </si>
  <si>
    <t>300110189002</t>
  </si>
  <si>
    <t>国家税务总局磁县税务局</t>
  </si>
  <si>
    <t>300110190001</t>
  </si>
  <si>
    <t>河北省邯郸市磁县</t>
  </si>
  <si>
    <t>国家税务总局临漳县税务局</t>
  </si>
  <si>
    <t>300110191001</t>
  </si>
  <si>
    <t>河北省邯郸市临漳县</t>
  </si>
  <si>
    <t>国家税务总局大名县税务局</t>
  </si>
  <si>
    <t>300110192001</t>
  </si>
  <si>
    <t>河北省邯郸市大名县</t>
  </si>
  <si>
    <t>300110192002</t>
  </si>
  <si>
    <t>300110192003</t>
  </si>
  <si>
    <t>国家税务总局雄县税务局</t>
  </si>
  <si>
    <t>300110195001</t>
  </si>
  <si>
    <t>河北省保定市雄县</t>
  </si>
  <si>
    <t>300110195002</t>
  </si>
  <si>
    <t>国家税务总局容城县税务局</t>
  </si>
  <si>
    <t>300110196001</t>
  </si>
  <si>
    <t>300110196002</t>
  </si>
  <si>
    <t>国家税务总局安新县税务局</t>
  </si>
  <si>
    <t>300110197001</t>
  </si>
  <si>
    <t>河北省保定市安新县</t>
  </si>
  <si>
    <t>300110197002</t>
  </si>
  <si>
    <t>300110197003</t>
  </si>
  <si>
    <t>300110198001</t>
  </si>
  <si>
    <t>河北省保定市定州市</t>
  </si>
  <si>
    <t>300110198002</t>
  </si>
  <si>
    <t>300110198003</t>
  </si>
  <si>
    <t>300110198004</t>
  </si>
  <si>
    <t>国家税务总局辛集市税务局</t>
  </si>
  <si>
    <t>300110199001</t>
  </si>
  <si>
    <t>河北省石家庄市辛集市</t>
  </si>
  <si>
    <t>300110199002</t>
  </si>
  <si>
    <t>300110199003</t>
  </si>
  <si>
    <t>300110199004</t>
  </si>
  <si>
    <t>统计学类、数学类</t>
  </si>
  <si>
    <t>119104</t>
  </si>
  <si>
    <t>水利部海河水利委员会</t>
  </si>
  <si>
    <t>漳卫南运河管理局</t>
  </si>
  <si>
    <t>中央国家行政机关参照公务员法管理事业单位</t>
  </si>
  <si>
    <t>邯郸河务局一级主任科员及以下（一）</t>
  </si>
  <si>
    <t>河北省邯郸市邯山区</t>
  </si>
  <si>
    <t>www.hwcc.gov.cn</t>
  </si>
  <si>
    <t>022-24102436</t>
  </si>
  <si>
    <t>022-24102406</t>
  </si>
  <si>
    <t>邯郸河务局一级主任科员及以下（二）</t>
  </si>
  <si>
    <t>水利类</t>
  </si>
  <si>
    <t>临漳河务局一级主任科员及以下</t>
  </si>
  <si>
    <t>400110002014</t>
  </si>
  <si>
    <t>海兴河务局一级主任科员及以下</t>
  </si>
  <si>
    <t>主要从事水利工程建设与运行管理工作</t>
  </si>
  <si>
    <t>400110002018</t>
  </si>
  <si>
    <t>岳城水库管理局一级主任科员及以下（一）</t>
  </si>
  <si>
    <t>主要从事财务管理与会计核算工作</t>
  </si>
  <si>
    <t>会计学、财务管理</t>
  </si>
  <si>
    <t>岳城水库管理局一级主任科员及以下（二）</t>
  </si>
  <si>
    <t>岳城水库管理局一级主任科员及以下（三）</t>
  </si>
  <si>
    <t>400110002021</t>
  </si>
  <si>
    <t>400110002025</t>
  </si>
  <si>
    <t>漳河上游管理局</t>
  </si>
  <si>
    <t>400110004001</t>
  </si>
  <si>
    <t>河道管理三处一级主任科员及以下</t>
  </si>
  <si>
    <t>135103</t>
  </si>
  <si>
    <t>从事办公室事务处理、公文撰写等工作</t>
  </si>
  <si>
    <t>400110103001</t>
  </si>
  <si>
    <t>0311-86955089</t>
  </si>
  <si>
    <t>从事信息化建设、数据处理、统计调查业务等工作</t>
  </si>
  <si>
    <t>400110103002</t>
  </si>
  <si>
    <t>计算机科学与技术、软件工程、网络工程</t>
  </si>
  <si>
    <t>须以最高学历所学主修专业报考；最低服务年限为5年(含试用期）。</t>
  </si>
  <si>
    <t>400110103003</t>
  </si>
  <si>
    <t>400110103004</t>
  </si>
  <si>
    <t>从事一线入户调查、数据处理、统计分析、统计研究等工作</t>
  </si>
  <si>
    <t>400110103005</t>
  </si>
  <si>
    <t>统计学类、数学类、经济统计学</t>
  </si>
  <si>
    <t>400110103006</t>
  </si>
  <si>
    <t>须以最高学历所学主修专业报考；最低服务年限为5年(含试用期）；有较好的文字写作能力。</t>
  </si>
  <si>
    <t>从事财务管理工作</t>
  </si>
  <si>
    <t>400110103007</t>
  </si>
  <si>
    <t>须以最高学历所学主修专业报考；最低服务年限为5年(含试用期）；应有二年以上基层工作经历，企业人员应有二年以上社保缴费材料。</t>
  </si>
  <si>
    <t>400110103008</t>
  </si>
  <si>
    <t>400110103009</t>
  </si>
  <si>
    <t>统计学类、数学类、计算机科学与技术、软件工程、网络工程</t>
  </si>
  <si>
    <t>平泉调查队一级科员</t>
  </si>
  <si>
    <t>400110103010</t>
  </si>
  <si>
    <t>400110103011</t>
  </si>
  <si>
    <t>从事办公室事务处理、党务工作、公文撰写等工作</t>
  </si>
  <si>
    <t>400110103012</t>
  </si>
  <si>
    <t>蔚县调查队一级科员</t>
  </si>
  <si>
    <t>400110103013</t>
  </si>
  <si>
    <t>从事一线入户调查、数据处理、统计分析撰写等工作</t>
  </si>
  <si>
    <t>400110103014</t>
  </si>
  <si>
    <t>400110103015</t>
  </si>
  <si>
    <t>须以最高学历所学主修专业报考；服务期满且考核合格；最低服务年限为5年（含试用期）。</t>
  </si>
  <si>
    <t>400110103016</t>
  </si>
  <si>
    <t>400110103017</t>
  </si>
  <si>
    <t>400110103018</t>
  </si>
  <si>
    <t>孟村调查队一级科员</t>
  </si>
  <si>
    <t>400110103019</t>
  </si>
  <si>
    <t>饶阳调查队一级科员</t>
  </si>
  <si>
    <t>400110103020</t>
  </si>
  <si>
    <t>400110103021</t>
  </si>
  <si>
    <t>400110103022</t>
  </si>
  <si>
    <t>400110103023</t>
  </si>
  <si>
    <t>400110103024</t>
  </si>
  <si>
    <t>153103</t>
  </si>
  <si>
    <t>主要从事气象防灾减灾等工作</t>
  </si>
  <si>
    <t>400149011001</t>
  </si>
  <si>
    <t>大气科学类</t>
  </si>
  <si>
    <t>最低服务年限5年（含试用期）。</t>
  </si>
  <si>
    <t>http://he.cma.gov.cn/</t>
  </si>
  <si>
    <t>0311-67108586</t>
  </si>
  <si>
    <t>0311-67108837</t>
  </si>
  <si>
    <t>0311-67108199</t>
  </si>
  <si>
    <t>河北省石家庄市行唐县气象局</t>
  </si>
  <si>
    <t>最低服务年限5年（含试用期）。定向招录服务期满、考核合格的大学生村官。</t>
  </si>
  <si>
    <t>400149041001</t>
  </si>
  <si>
    <t>400149061001</t>
  </si>
  <si>
    <t>400110071001</t>
  </si>
  <si>
    <t>400110074001</t>
  </si>
  <si>
    <t>400110082001</t>
  </si>
  <si>
    <t>河北省沧州市吴桥县</t>
  </si>
  <si>
    <t>400149083001</t>
  </si>
  <si>
    <t>河北省衡水市饶阳县气象局</t>
  </si>
  <si>
    <t>400149092001</t>
  </si>
  <si>
    <t>河北省衡水市阜城县气象局</t>
  </si>
  <si>
    <t>河北省邢台市南宫市气象局</t>
  </si>
  <si>
    <t>400110112001</t>
  </si>
  <si>
    <t>154103</t>
  </si>
  <si>
    <t>中国银行保险监督管理委员会河北监管局</t>
  </si>
  <si>
    <t>河北银保监局</t>
  </si>
  <si>
    <t>监管部门一级主任科员及以下</t>
  </si>
  <si>
    <t>银保监财经类职位</t>
  </si>
  <si>
    <t>主要从事银行保险非现场监管、现场检查及其他监管综合工作。</t>
  </si>
  <si>
    <t>400144001001</t>
  </si>
  <si>
    <t>4:1</t>
  </si>
  <si>
    <t>http://www.cbirc.gov.cn/</t>
  </si>
  <si>
    <t>0311-68098133</t>
  </si>
  <si>
    <t>银保监财会类职位</t>
  </si>
  <si>
    <t>400145001001</t>
  </si>
  <si>
    <t>会计、财务管理、审计</t>
  </si>
  <si>
    <t>法规部门一级主任科员及以下</t>
  </si>
  <si>
    <t>银保监法律类职位</t>
  </si>
  <si>
    <t>主要从事银行保险监管法律法规事务工作。</t>
  </si>
  <si>
    <t>统计信息部门一级主任科员及以下</t>
  </si>
  <si>
    <t>银保监计算机类职位</t>
  </si>
  <si>
    <t>主要从事银行保险信息科技风险监管，电子设备软硬件管理及信息系统运行维护等工作。</t>
  </si>
  <si>
    <t>计算机（本科阶段须为计算机科学与技术、软件工程、网络工程专业）</t>
  </si>
  <si>
    <t>综合部门一级主任科员及以下</t>
  </si>
  <si>
    <t>银保监综合类职位</t>
  </si>
  <si>
    <t>主要从事内部综合管理等工作。</t>
  </si>
  <si>
    <t>400148001001</t>
  </si>
  <si>
    <t>张家口银保监分局</t>
  </si>
  <si>
    <t>400148011001</t>
  </si>
  <si>
    <t>承德银保监分局</t>
  </si>
  <si>
    <t>财会部门一级主任科员及以下</t>
  </si>
  <si>
    <t>主要从事内部财会管理工作及相关监管工作。</t>
  </si>
  <si>
    <t>400145012001</t>
  </si>
  <si>
    <t>秦皇岛银保监分局</t>
  </si>
  <si>
    <t>400146013001</t>
  </si>
  <si>
    <t>唐山银保监分局</t>
  </si>
  <si>
    <t>400146014001</t>
  </si>
  <si>
    <t>廊坊银保监分局</t>
  </si>
  <si>
    <t>400144015001</t>
  </si>
  <si>
    <t>400146015001</t>
  </si>
  <si>
    <t>沧州银保监分局</t>
  </si>
  <si>
    <t>400147016001</t>
  </si>
  <si>
    <t>衡水银保监分局</t>
  </si>
  <si>
    <t>400146017001</t>
  </si>
  <si>
    <t>400148017001</t>
  </si>
  <si>
    <t>400144101001</t>
  </si>
  <si>
    <t>400144102001</t>
  </si>
  <si>
    <t>400144103001</t>
  </si>
  <si>
    <t>400144104001</t>
  </si>
  <si>
    <t>400144105001</t>
  </si>
  <si>
    <t>400144106001</t>
  </si>
  <si>
    <t>400144107001</t>
  </si>
  <si>
    <t>400144108001</t>
  </si>
  <si>
    <t>献县银保监监管组</t>
  </si>
  <si>
    <t>400144110001</t>
  </si>
  <si>
    <t>深州银保监监管组</t>
  </si>
  <si>
    <t>400144111001</t>
  </si>
  <si>
    <t>400144112001</t>
  </si>
  <si>
    <t>400144114001</t>
  </si>
  <si>
    <t>155103</t>
  </si>
  <si>
    <t>中国证券监督管理委员会河北监管局</t>
  </si>
  <si>
    <t>0311-83634567</t>
  </si>
  <si>
    <t>证监会计类职位</t>
  </si>
  <si>
    <t>主要从事辖区证券期货市场会计类监管工作</t>
  </si>
  <si>
    <t>400141804001</t>
  </si>
  <si>
    <t>证监法律类职位</t>
  </si>
  <si>
    <t>主要从事辖区证券期货市场法律类监管工作</t>
  </si>
  <si>
    <t>400142804001</t>
  </si>
  <si>
    <t>187103</t>
  </si>
  <si>
    <t>河北省地震局</t>
  </si>
  <si>
    <t>业务处室一级主任科员及以下</t>
  </si>
  <si>
    <t>地质资源与地质工程、地质学、地球物理学</t>
  </si>
  <si>
    <t>河北省石家庄市裕华区</t>
  </si>
  <si>
    <t>http://www.hbdzj.gov.cn</t>
  </si>
  <si>
    <t>0311-85817734</t>
  </si>
  <si>
    <t>0311-85817843</t>
  </si>
  <si>
    <t>300110131001</t>
  </si>
  <si>
    <t>300110131002</t>
  </si>
  <si>
    <t>300110129001</t>
  </si>
  <si>
    <t>400110004002</t>
  </si>
  <si>
    <t>300110132003</t>
  </si>
  <si>
    <t>300110131003</t>
  </si>
  <si>
    <t>300110005001</t>
  </si>
  <si>
    <t>300110127003</t>
  </si>
  <si>
    <t>300110006002</t>
  </si>
  <si>
    <t>300110123003</t>
  </si>
  <si>
    <t>300110122003</t>
  </si>
  <si>
    <t>300110123001</t>
  </si>
  <si>
    <t>300110123002</t>
  </si>
  <si>
    <t>300110121003</t>
  </si>
  <si>
    <t>300110121001</t>
  </si>
  <si>
    <t>300110121002</t>
  </si>
  <si>
    <t>300110009001</t>
  </si>
  <si>
    <t>300110102001</t>
  </si>
  <si>
    <t>300110103002</t>
  </si>
  <si>
    <t>300110101001</t>
  </si>
  <si>
    <t>300110087001</t>
  </si>
  <si>
    <t>300110082002</t>
  </si>
  <si>
    <t>300110076003</t>
  </si>
  <si>
    <t>300110073002</t>
  </si>
  <si>
    <t>300110073003</t>
  </si>
  <si>
    <t>300110207002</t>
  </si>
  <si>
    <t>300110207003</t>
  </si>
  <si>
    <t>300110207004</t>
  </si>
  <si>
    <t>300110070002</t>
  </si>
  <si>
    <t>300110069002</t>
  </si>
  <si>
    <t>300110069003</t>
  </si>
  <si>
    <t>300110068003</t>
  </si>
  <si>
    <t>300110068002</t>
  </si>
  <si>
    <t>300110010003</t>
  </si>
  <si>
    <t>300110010004</t>
  </si>
  <si>
    <t>300110196003</t>
  </si>
  <si>
    <t>300110195003</t>
  </si>
  <si>
    <t>300110048002</t>
  </si>
  <si>
    <t>300110048001</t>
  </si>
  <si>
    <t>300110045002</t>
  </si>
  <si>
    <t>300110191002</t>
  </si>
  <si>
    <t>300110044001</t>
  </si>
  <si>
    <t>300110044002</t>
  </si>
  <si>
    <t>300110036003</t>
  </si>
  <si>
    <t>300110184002</t>
  </si>
  <si>
    <t>300110183004</t>
  </si>
  <si>
    <t>300110035002</t>
  </si>
  <si>
    <t>300110005002</t>
  </si>
  <si>
    <t>300110182002</t>
  </si>
  <si>
    <t>300110179002</t>
  </si>
  <si>
    <t>300110170001</t>
  </si>
  <si>
    <t>300110170002</t>
  </si>
  <si>
    <t>300110022003</t>
  </si>
  <si>
    <t>300110166003</t>
  </si>
  <si>
    <t>300110167002</t>
  </si>
  <si>
    <t>300110166002</t>
  </si>
  <si>
    <t>300110163002</t>
  </si>
  <si>
    <t>300110020004</t>
  </si>
  <si>
    <t>400147020001</t>
  </si>
  <si>
    <t>400146020001</t>
  </si>
  <si>
    <t>300110158003</t>
  </si>
  <si>
    <t>300110157001</t>
  </si>
  <si>
    <t>400146016001</t>
  </si>
  <si>
    <t>400148016001</t>
  </si>
  <si>
    <t>400144018001</t>
  </si>
  <si>
    <t>400144016001</t>
  </si>
  <si>
    <t>400147013001</t>
  </si>
  <si>
    <t>400144014001</t>
  </si>
  <si>
    <t>400145014001</t>
  </si>
  <si>
    <t>400144011001</t>
  </si>
  <si>
    <t>400144012001</t>
  </si>
  <si>
    <t>300110015003</t>
  </si>
  <si>
    <t>300110014003</t>
  </si>
  <si>
    <t>300110011004</t>
  </si>
  <si>
    <t>300110009002</t>
  </si>
  <si>
    <t>300110008004</t>
  </si>
  <si>
    <t>300110006003</t>
  </si>
  <si>
    <t>300110103003</t>
  </si>
  <si>
    <t>300110103004</t>
  </si>
  <si>
    <t>300110102004</t>
  </si>
  <si>
    <t>300110102005</t>
  </si>
  <si>
    <t>300110102002</t>
  </si>
  <si>
    <t>300110102003</t>
  </si>
  <si>
    <t>300110101003</t>
  </si>
  <si>
    <t>300110101004</t>
  </si>
  <si>
    <t>300110101005</t>
  </si>
  <si>
    <t>300110101002</t>
  </si>
  <si>
    <t>300110139002</t>
  </si>
  <si>
    <t>300110140001</t>
  </si>
  <si>
    <t>300110140002</t>
  </si>
  <si>
    <t>300110139001</t>
  </si>
  <si>
    <t>300110008006</t>
  </si>
  <si>
    <t>300110008005</t>
  </si>
  <si>
    <t>400145110001</t>
  </si>
  <si>
    <t>300110129002</t>
  </si>
  <si>
    <t>400144109001</t>
  </si>
  <si>
    <t>400147014001</t>
  </si>
  <si>
    <t>300110004005</t>
  </si>
  <si>
    <t>300110004006</t>
  </si>
  <si>
    <t>300110119001</t>
  </si>
  <si>
    <t>400145015001</t>
  </si>
  <si>
    <t>400147011001</t>
  </si>
  <si>
    <t>300110100002</t>
  </si>
  <si>
    <t>300110100003</t>
  </si>
  <si>
    <t>300110099001</t>
  </si>
  <si>
    <t>300110099002</t>
  </si>
  <si>
    <t>300110100001</t>
  </si>
  <si>
    <t>300110098002</t>
  </si>
  <si>
    <t>300110098003</t>
  </si>
  <si>
    <t>300110090002</t>
  </si>
  <si>
    <t>400146019001</t>
  </si>
  <si>
    <t>400146011001</t>
  </si>
  <si>
    <t>400147012001</t>
  </si>
  <si>
    <t>300110061002</t>
  </si>
  <si>
    <t>300110061001</t>
  </si>
  <si>
    <t>300110038001</t>
  </si>
  <si>
    <t>300110039001</t>
  </si>
  <si>
    <t>300110090003</t>
  </si>
  <si>
    <t>300110119002</t>
  </si>
  <si>
    <t>300110116003</t>
  </si>
  <si>
    <t>300110113003</t>
  </si>
  <si>
    <t>300110136003</t>
  </si>
  <si>
    <t>400147019001</t>
  </si>
  <si>
    <t>400147015001</t>
  </si>
  <si>
    <t>400148015001</t>
  </si>
  <si>
    <t>300110105003</t>
  </si>
  <si>
    <t>300110091005</t>
  </si>
  <si>
    <t>300110070003</t>
  </si>
  <si>
    <t>400144113001</t>
  </si>
  <si>
    <t>400145108001</t>
  </si>
  <si>
    <t>400145107001</t>
  </si>
  <si>
    <t>400144106002</t>
  </si>
  <si>
    <t>300110037003</t>
  </si>
  <si>
    <t>400148001002</t>
  </si>
  <si>
    <t>300110195004</t>
  </si>
  <si>
    <t>300110192004</t>
  </si>
  <si>
    <t>400110021001</t>
  </si>
  <si>
    <t>300110129003</t>
  </si>
  <si>
    <t>400149024001</t>
  </si>
  <si>
    <t>300110091003</t>
  </si>
  <si>
    <t>400110093001</t>
  </si>
  <si>
    <t>400149062001</t>
  </si>
  <si>
    <t>300110099003</t>
  </si>
  <si>
    <t>300110099004</t>
  </si>
  <si>
    <t>300110096003</t>
  </si>
  <si>
    <t>300110091004</t>
  </si>
  <si>
    <t>300110173002</t>
  </si>
  <si>
    <t>300110171002</t>
  </si>
  <si>
    <t>300110171003</t>
  </si>
  <si>
    <t>300110074005</t>
  </si>
  <si>
    <t>400110101001</t>
  </si>
  <si>
    <t>400110020001</t>
  </si>
  <si>
    <t>400110002024</t>
  </si>
  <si>
    <t>400110002026</t>
  </si>
  <si>
    <t>400110002015</t>
  </si>
  <si>
    <t>400110002016</t>
  </si>
  <si>
    <t>400110002017</t>
  </si>
  <si>
    <t>300110088005</t>
  </si>
  <si>
    <t>300130843046</t>
  </si>
  <si>
    <t>300130843043</t>
  </si>
  <si>
    <t>300130843044</t>
  </si>
  <si>
    <t>300130843045</t>
  </si>
  <si>
    <t>300130843042</t>
  </si>
  <si>
    <t>辖区法律类监管岗位一级主任科员及以下</t>
  </si>
  <si>
    <t>辖区会计类监管岗位一级主任科员及以下</t>
  </si>
  <si>
    <t>一级科员</t>
  </si>
  <si>
    <t>中直北戴河服务局修建管理工作岗位一级主任科员及以下</t>
  </si>
  <si>
    <t>从事工程、房屋修缮、设备运行管理等工作</t>
  </si>
  <si>
    <t>电气工程及其自动化、自动化、电气工程与智能控制等相关专业</t>
  </si>
  <si>
    <t>河北省秦皇岛市北戴河区</t>
  </si>
  <si>
    <t>咨询电话：01063097973、55602256。研究生学历报考者须同时具有本科学历学位和研究生学历学位。须有1年以上与职位简介相关的工作经历。掌握一定的党内法规知识，有较好的综合协调能力和文字水平。专业能力测试：党的机关事务工作，对党的大政方针的理解把握能力、对时事的分析能力和公文写作，占综合成绩的比重为15%。</t>
  </si>
  <si>
    <t>警卫局63099103，中共中央机关事务管理局63097973、55602256，老干部局63097447，毛主席纪念堂管理局83083167</t>
  </si>
  <si>
    <t>中直北戴河服务局综合管理工作岗位一级主任科员及以下</t>
  </si>
  <si>
    <t>从事有关文稿起草、综合协调、服务管理等工作</t>
  </si>
  <si>
    <t>汉语言文学、新闻学、历史学、传播学、哲学、法学、政治学、马克思主义理论、行政管理、旅游管理、酒店管理等相关专业</t>
  </si>
  <si>
    <t>咨询电话：01063097973、55602256。研究生学历报考者须同时具有本科学历学位和研究生学历学位。非应届高校毕业生须有与职位简介相关的工作经历。掌握一定的党内法规知识，有较好的综合协调能力和文字水平。专业能力测试：党的机关事务工作，对党的大政方针的理解把握能力、对时事的分析能力和公文写作，占综合成绩的比重为15%。</t>
  </si>
  <si>
    <t>法学、公安学、警务、教育学、心理学、图书情报与档案管理（详见备注）</t>
  </si>
  <si>
    <t>1.男性；体检标准适用《公务员录用体检特殊标准（试行）》；体能测评按照《公安机关录用人民警察体能测评项目和标准（暂行）》执行；国家等级考试大学英语四级425分以上；教育学类需从事国家义务教育阶段、高中及大中专教学经历满二年。
2.研究生专业（均为二级专业目录名称）：法学、公安学、法律、警务、教育学、心理学、图书馆、情报与档案管理；本科专业（均为二级专业目录名称）：法学类、公安学类、心理学类、教育学类、图书情报与档案管理类。</t>
  </si>
  <si>
    <t>计算机科学与技术、软件工程、电子信息类、计算机类、建筑学、土木工程、土木类、建筑类、管理科学与工程类（详见备注）</t>
  </si>
  <si>
    <t>1.男性；体检标准适用《公务员录用体检特殊标准（试行）》；体能测评按照《公安机关录用人民警察体能测评项目和标准（暂行）》执行；国家等级考试大学英语四级425分以上。
2.研究生专业（均为二级专业目录名称）：计算机科学与技术、软件工程、建筑学、土木工程；本科专业（均为二级专业目录名称）：电子信息类、计算机类、土木类、建筑类、管理科学与工程类。</t>
  </si>
  <si>
    <t>电气工程、电气类、临床医学、药学、护理、口腔医学、基础医学类、临床医学类、口腔医学类药学类、医学技术类、护理学类（详见备注）</t>
  </si>
  <si>
    <t>1.男性；体检标准适用《公务员录用体检特殊标准（试行）》；体能测评按照《公安机关录用人民警察体能测评项目和标准（暂行）》执行；国家等级考试大学英语四级425分以上。
2.研究生专业（均为二级专业目录名称）：电气工程、临床医学、药学、护理、口腔医学；本科专业（均为二级专业目录名称）：电气类、基础医学类、临床医学类、药学类、医学技术类、护理学类、口腔医学类。</t>
  </si>
  <si>
    <t>审计、会计学、会计、财政学、财务管理、审计学、税收学、税务（详见备注）</t>
  </si>
  <si>
    <t>1.男性；体检标准适用《公务员录用体检特殊标准（试行）》；体能测评按照《公安机关录用人民警察体能测评项目和标准（暂行）》执行；国家等级考试大学英语四级425分以上。
2.研究生专业（均为三级专业目录名称）：审计、会计学、会计、税务、财政学；本科专业（均为三级专业目录名称）：会计学、财务管理、审计学、税收学、财政学。</t>
  </si>
  <si>
    <t>0809计算机类</t>
  </si>
  <si>
    <t>1202工商管理类</t>
  </si>
  <si>
    <t>0712统计学类</t>
  </si>
  <si>
    <t>0402体育学类</t>
  </si>
  <si>
    <t>1302音乐与舞蹈学类</t>
  </si>
  <si>
    <t>1305设计学类</t>
  </si>
  <si>
    <t>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符合公安部统一招录补充公告有关要求；9.服从处内二次分配。</t>
  </si>
  <si>
    <t>0305马克思主义理论类、0503新闻传播学类、0501中国语言文学类</t>
  </si>
  <si>
    <t>主要从事火车站治安管理及案件办理工作</t>
  </si>
  <si>
    <t>大学本科：1009法医学类；研究生：1012法医学</t>
  </si>
  <si>
    <t>080701电子信息工程、080702电子科学与技术、080703通信工程</t>
  </si>
  <si>
    <t>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工作强度大、任务重，经常加班，限男性。9.符合公安部统一招录补充公告有关要求。</t>
  </si>
  <si>
    <t>0351-2631900</t>
  </si>
  <si>
    <t>300130844042</t>
  </si>
  <si>
    <t>大学本科：030101K法学、050101汉语言文学、050107T秘书学、120502档案学；研究生：0301法学</t>
  </si>
  <si>
    <t>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工作强度大、任务重，经常加班，限男性。9.符合公安部统一招录补充公告有关要求。10.服从处内二次分配。</t>
  </si>
  <si>
    <t>主要从事线路治安管理工作及计算机网络设备维护工作</t>
  </si>
  <si>
    <t>300130844043</t>
  </si>
  <si>
    <t>080902软件工程、080903网络工程、080905物联网工程</t>
  </si>
  <si>
    <t>大学生村官、大学生志愿服务西部计划</t>
  </si>
  <si>
    <t>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要求服务期满、考核合格，报考年龄不超过30周岁。8.工作强度大、任务重，经常加班，限男性。9.符合公安部统一招录补充公告有关要求。10.服从处内二次分配。</t>
  </si>
  <si>
    <t>主要从事车站治安管理、现场勘查及案件侦办工作</t>
  </si>
  <si>
    <t>300130844044</t>
  </si>
  <si>
    <t>100901K法医学、100201K临床医学、101003医学影像技术</t>
  </si>
  <si>
    <t>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符合公安部统一招录补充公告有关要求。9.服从处内二次分配。</t>
  </si>
  <si>
    <t>一年</t>
  </si>
  <si>
    <t>限应届高校毕业生报考，大学英语四级（CET4）测试成绩达到425分及以上。考生报名前，请查看海事局官网www.msa.gov.cn人事信息专栏中有关本次公务员招考的具体说明。</t>
  </si>
  <si>
    <t>新闻学、网络与新媒体</t>
  </si>
  <si>
    <t>曹妃甸海事局一级行政执法员（五）</t>
  </si>
  <si>
    <t>要求社保缴费已满96个月，持有有效的无限航区一等船长适任证书并具有该证书所记载范围相应的不少于12个月的海上服务资历，且任职表现和安全记录良好。年龄放宽到40周岁以下，报考前请与招考部门联系。大学英语四级（CET4）测试成绩达到425分及以上。考生报名前，请查看海事局官网www.msa.gov.cn人事信息专栏中有关本次公务员招考的具体说明。</t>
  </si>
  <si>
    <t>秦皇岛海关</t>
  </si>
  <si>
    <t>预防医学、临床医学、卫生检验与检疫</t>
  </si>
  <si>
    <t>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限男性。</t>
  </si>
  <si>
    <t>0311-66709349</t>
  </si>
  <si>
    <t>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限女性。</t>
  </si>
  <si>
    <t>动物医学、植物保护、动植物检疫</t>
  </si>
  <si>
    <t>北戴河海关</t>
  </si>
  <si>
    <t>卫生检疫四级主办</t>
  </si>
  <si>
    <t>公共卫生与预防医学</t>
  </si>
  <si>
    <t>限应届高校毕业生；研究生大学英语六级考试合格（或425分）及以上；现场一线岗位；需24小时倒班；身体条件须符合《公务员录用体检特殊标准（试行）》；本职位所指专业为一级学科；考生必须具备与填报学历及专业相应的学位；服从关区二次调配。</t>
  </si>
  <si>
    <t>动植物检疫四级主办（一）</t>
  </si>
  <si>
    <t>兽医学、植物保护</t>
  </si>
  <si>
    <t>会计学、财务管理、审计学</t>
  </si>
  <si>
    <t>本职位定向招录服务基层项目人员，服务期满，考核合格；本科生大学英语四级考试合格（或425分）及以上；现场一线岗位；本职位所指专业为具体专业名称；考生必须具备与填报学历及专业相应的学位；服从关区二次调配。</t>
  </si>
  <si>
    <t>动植物检疫四级主办（二）</t>
  </si>
  <si>
    <t>食品安全监管一级行政执法员</t>
  </si>
  <si>
    <t>从事海关一线食品安全监管工作</t>
  </si>
  <si>
    <t>食品科学与工程、食品质量与安全</t>
  </si>
  <si>
    <t>限2023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t>
  </si>
  <si>
    <t>化学、应用化学、化学工程与工艺、材料化学、复合材料与工程</t>
  </si>
  <si>
    <t>本科生大学英语四级考试合格（或425分）及以上；现场一线岗位；需24小时倒班；身体条件须符合《公务员录用体检特殊标准（试行）》；本职位所指专业为具体专业名称；考生必须具备与填报学历及专业相应的学位；服从关区二次调配。</t>
  </si>
  <si>
    <t>廊坊海关</t>
  </si>
  <si>
    <t>综合业务一级行政执法员（一）</t>
  </si>
  <si>
    <t>法学、知识产权</t>
  </si>
  <si>
    <t>卫生检疫一级行政执法员（七）</t>
  </si>
  <si>
    <t>卫生检疫一级行政执法员（八）</t>
  </si>
  <si>
    <t>综合业务一级行政执法员（二）</t>
  </si>
  <si>
    <t>限2023届高校毕业生；本科生大学英语四级考试合格（或425分）及以上；现场一线岗位；本职位所指专业为具体专业名称；考生必须具备与填报学历及专业相应的学位；服从关区二次调配。</t>
  </si>
  <si>
    <t>计算机技术一级行政执法员</t>
  </si>
  <si>
    <t>从事海关一线计算机管理工作</t>
  </si>
  <si>
    <t>计算机科学与技术、软件工程</t>
  </si>
  <si>
    <t>税收征管一级行政执法员</t>
  </si>
  <si>
    <t>从事海关一线税收征管工作</t>
  </si>
  <si>
    <t>国际经济与贸易、贸易经济</t>
  </si>
  <si>
    <t>限2023届高校毕业生；本科生大学英语四级考试合格（或425分）及以上；现场一线岗位；需24小时倒班；本职位所指专业为具体专业名称；考生必须具备与填报学历及专业相应的学位；服从关区二次调配。</t>
  </si>
  <si>
    <t>衡水海关</t>
  </si>
  <si>
    <t>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t>
  </si>
  <si>
    <t>综合业务四级主办</t>
  </si>
  <si>
    <t>法学、工商管理</t>
  </si>
  <si>
    <t>限应届高校毕业生；研究生大学英语六级考试合格（或425分）及以上；现场一线岗位；本职位所指专业为一级学科；考生必须具备与填报学历及专业相应的学位；服从关区二次调配。</t>
  </si>
  <si>
    <t>动植物检疫一级行政执法员（八）</t>
  </si>
  <si>
    <t>限应届高校毕业生；本科生大学英语四级考试合格（或425分）及以上，研究生大学英语六级考试合格（或425分）及以上；现场一线岗位；身体条件须符合《公务员录用体检特殊标准（试行）》；本职位所指专业为具体专业名称；考生必须具备与填报学历及专业相应的学位；服从关区二次调配。</t>
  </si>
  <si>
    <t>经济学类、财政学类、金融学类、经济与贸易类、统计学类、法学类、中国语言文学类、新闻传播学类、计算机类、自动化类、电子信息类、电子商务类、数学类、工商管理类、管理科学与工程类、能源动力类</t>
  </si>
  <si>
    <t>限以主修专业报考，2023届高校毕业生，男性，在本单位最低服务年限为5年</t>
  </si>
  <si>
    <t>限以主修专业报考，2023届高校毕业生，女性，在本单位最低服务年限为5年</t>
  </si>
  <si>
    <t>限以主修专业报考，在办税服务厅工作不少于3年，在本单位最低服务年限为5年</t>
  </si>
  <si>
    <t>国家税务总局石家庄市矿区税务局</t>
  </si>
  <si>
    <t>河北省石家庄市井陉矿区</t>
  </si>
  <si>
    <t>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t>
  </si>
  <si>
    <t>限以主修专业报考，在本单位最低服务年限为5年</t>
  </si>
  <si>
    <t>经济学类、财政学类、金融学类、经济与贸易类、法学类、中国语言文学类、新闻传播学类、工商管理类</t>
  </si>
  <si>
    <t>限以主修专业报考，2023届高校毕业生，在本单位最低服务年限为5年</t>
  </si>
  <si>
    <t>统计学类、计算机类、自动化类、电子信息类、电子商务类、数学类、管理科学与工程类、能源动力类</t>
  </si>
  <si>
    <t>限以主修专业报考，2023届高校毕业生，在办税服务厅工作不少于3年，在本单位最低服务年限为5年</t>
  </si>
  <si>
    <t>国家税务总局承德高新技术产业开发区税务局</t>
  </si>
  <si>
    <t>限以主修专业报考，2023届高校毕业生，在办税服务厅工作不少于3年，工作地点及落户地点在河北省承德高新技术产业开发区，在本单位最低服务年限为5年</t>
  </si>
  <si>
    <t>国家税务总局承德市御道口牧场管理区税务局</t>
  </si>
  <si>
    <t>限以主修专业报考，2023届高校毕业生，在办税服务厅工作不少于3年，工作地点及落户地点在河北省承德市御道口牧场管理区，在本单位最低服务年限为5年</t>
  </si>
  <si>
    <t>限以主修专业报考，2023届高校毕业生，在办税服务厅工作不少于3年，男性，在本单位最低服务年限为5年</t>
  </si>
  <si>
    <t>限以主修专业报考，2023届高校毕业生，在办税服务厅工作不少于3年，女性，在本单位最低服务年限为5年</t>
  </si>
  <si>
    <t>国家税务总局张家口市万全区税务局</t>
  </si>
  <si>
    <t>河北省张家口市万全区</t>
  </si>
  <si>
    <t>国家税务总局尚义县税务局</t>
  </si>
  <si>
    <t>河北省张家口市尚义县</t>
  </si>
  <si>
    <t>限以主修专业报考，男性，在本单位最低服务年限为5年</t>
  </si>
  <si>
    <t>限以主修专业报考，女性，在本单位最低服务年限为5年</t>
  </si>
  <si>
    <t>限以主修专业报考，工作地点及落户地点在河北省张家口市察北管理区，在本单位最低服务年限为5年</t>
  </si>
  <si>
    <t>限以主修专业报考，工作地点及落户地点在河北省张家口市塞北管理区，在本单位最低服务年限为5年</t>
  </si>
  <si>
    <t>国家税务总局秦皇岛市北戴河区税务局</t>
  </si>
  <si>
    <t>经济学类、财政学类、金融学类、经济与贸易类、统计学类、法学类、中国语言文学类、新闻传播学类、计算机类、自动化类、电子信息类、电子商务类、数学类、工商管理类、管理科学与工程类、生物科学类、能源动力类</t>
  </si>
  <si>
    <t>限以主修专业报考，在办税服务厅工作不少于3年，男性，在本单位最低服务年限为5年</t>
  </si>
  <si>
    <t>限以主修专业报考，在办税服务厅工作不少于3年，女性，在本单位最低服务年限为5年</t>
  </si>
  <si>
    <t>限以主修专业报考，2023届高校毕业生，在办税服务厅工作不少于3年，工作地点及落户地点在河北省唐山高新技术产业开发区，男性，在本单位最低服务年限为5年</t>
  </si>
  <si>
    <t>限以主修专业报考，2023届高校毕业生，在办税服务厅工作不少于3年，工作地点及落户地点在河北省唐山高新技术产业开发区，女性，在本单位最低服务年限为5年</t>
  </si>
  <si>
    <t>限以主修专业报考，工作地点及落户地点在河北省唐山南堡经济开发区，男性，在本单位最低服务年限为5年</t>
  </si>
  <si>
    <t>限以主修专业报考，工作地点及落户地点在河北省唐山南堡经济开发区，女性，在本单位最低服务年限为5年</t>
  </si>
  <si>
    <t>限以主修专业报考，工作地点及落户地点在河北省唐山海港经济开发区，男性，在本单位最低服务年限为5年</t>
  </si>
  <si>
    <t>限以主修专业报考，工作地点及落户地点在河北省唐山海港经济开发区，女性，在本单位最低服务年限为5年</t>
  </si>
  <si>
    <t>限以主修专业报考，工作地点及落户地点在河北省唐山芦台经济开发区，男性，在本单位最低服务年限为5年</t>
  </si>
  <si>
    <t>限以主修专业报考，工作地点及落户地点在河北省唐山芦台经济开发区，女性，在本单位最低服务年限为5年</t>
  </si>
  <si>
    <t>限以主修专业报考，工作地点及落户地点在河北省唐山市汉沽管理区，在本单位最低服务年限为5年</t>
  </si>
  <si>
    <t>国家税务总局唐山国际旅游岛税务局</t>
  </si>
  <si>
    <t>限以主修专业报考，工作地点及落户地点在河北省唐山国际旅游岛，在本单位最低服务年限为5年</t>
  </si>
  <si>
    <t>经济学类、财政学类、金融学类、经济与贸易类、统计学类、法学类、中国语言文学类、新闻传播学类、计算机类、自动化类、电子信息类、电子商务类、数学类、工商管理类、管理科学与工程类、土木类、建筑类、能源动力类</t>
  </si>
  <si>
    <t>限以主修专业报考，具有“税务师”、“注册会计师”或“法律职业资格或通过国家司法考试（A证）”的资格条件，工作地点及落户地点在河北省廊坊市广阳区，在本单位最低服务年限为5年</t>
  </si>
  <si>
    <t>哲学类、马克思主义理论类、中国语言文学类、历史学类、新闻传播学类、设计学类</t>
  </si>
  <si>
    <t>土木类、建筑类</t>
  </si>
  <si>
    <t>限以主修专业报考，2023届高校毕业生，工作地点及落户地点在河北省廊坊经济技术开发区，男性，在本单位最低服务年限为5年</t>
  </si>
  <si>
    <t>限以主修专业报考，2023届高校毕业生，工作地点及落户地点在河北省廊坊经济技术开发区，女性，在本单位最低服务年限为5年</t>
  </si>
  <si>
    <t>计算机类、电子信息类、数学类、统计学类、机械类、电气类、自动化类、能源动力类</t>
  </si>
  <si>
    <t>限以主修专业报考，工作地点及落户地点在河北省廊坊经济技术开发区，在本单位最低服务年限为5年</t>
  </si>
  <si>
    <t>国家税务总局保定市莲池区税务局</t>
  </si>
  <si>
    <t>经济学类、财政学类、金融学类、经济与贸易类、统计学类、法学类、中国语言文学类、新闻传播学类、计算机类、自动化类、电子信息类、电子商务类、数学类、工商管理类、管理科学与工程类、机械类、能源动力类</t>
  </si>
  <si>
    <t>河北省保定市莲池区</t>
  </si>
  <si>
    <t>国家税务总局保定市竞秀区税务局</t>
  </si>
  <si>
    <t>河北省保定市竞秀区</t>
  </si>
  <si>
    <t>国家税务总局保定市满城区税务局</t>
  </si>
  <si>
    <t>河北省保定市满城区</t>
  </si>
  <si>
    <t>国家税务总局保定市清苑区税务局</t>
  </si>
  <si>
    <t>河北省保定市清苑区</t>
  </si>
  <si>
    <t>国家税务总局保定市徐水区税务局</t>
  </si>
  <si>
    <t>河北省保定市徐水区</t>
  </si>
  <si>
    <t>国家税务总局保定高新技术产业开发区税务局</t>
  </si>
  <si>
    <t>限以主修专业报考，2023届高校毕业生，工作地点及落户地点在河北省保定高新技术产业开发区，男性，在本单位最低服务年限为5年</t>
  </si>
  <si>
    <t>限以主修专业报考，2023届高校毕业生，工作地点及落户地点在河北省保定高新技术产业开发区，女性，在本单位最低服务年限为5年</t>
  </si>
  <si>
    <t>国家税务总局沧州市运河区税务局</t>
  </si>
  <si>
    <t>河北省沧州市运河区</t>
  </si>
  <si>
    <t>国家税务总局任丘市税务局</t>
  </si>
  <si>
    <t>河北省沧州市任丘市</t>
  </si>
  <si>
    <t>化工与制药类、矿业类</t>
  </si>
  <si>
    <t>国家税务总局吴桥县税务局</t>
  </si>
  <si>
    <t>国家税务总局南皮县税务局</t>
  </si>
  <si>
    <t>河北省沧州市南皮县</t>
  </si>
  <si>
    <t>限以主修专业报考，工作地点及落户地点在河北省沧州市经济开发区，男性，在本单位最低服务年限为5年</t>
  </si>
  <si>
    <t>限以主修专业报考，工作地点及落户地点在河北省沧州市经济开发区，女性，在本单位最低服务年限为5年</t>
  </si>
  <si>
    <t>国家税务总局沧州高新技术产业开发区税务局</t>
  </si>
  <si>
    <t>限以主修专业报考，工作地点及落户地点在河北省沧州高新技术开发区，男性，在本单位最低服务年限为5年</t>
  </si>
  <si>
    <t>限以主修专业报考，工作地点及落户地点在河北省沧州高新技术开发区，女性，在本单位最低服务年限为5年</t>
  </si>
  <si>
    <t>国家税务总局沧州临港经济技术开发区税务局</t>
  </si>
  <si>
    <t>限以主修专业报考，2023届高校毕业生，工作地点及落户地点在河北省沧州渤海新区中捷产业园区，在本单位最低服务年限为5年</t>
  </si>
  <si>
    <t>限以主修专业报考，工作地点及落户地点在河北省沧州渤海新区中捷产业园区，在本单位最低服务年限为5年</t>
  </si>
  <si>
    <t>国家税务总局沙河市税务局</t>
  </si>
  <si>
    <t>河北省邢台市沙河市</t>
  </si>
  <si>
    <t>300110158004</t>
  </si>
  <si>
    <t>限以主修专业报考，2023届高校毕业生，工作地点及落户地点在河北省邢台市任泽区，在本单位最低服务年限为5年</t>
  </si>
  <si>
    <t>限以主修专业报考，2023届高校毕业生，在办税服务厅工作不少于3年，工作地点及落户地点在河北省邢台市任泽区，在本单位最低服务年限为5年</t>
  </si>
  <si>
    <t>限以主修专业报考，2023届高校毕业生，工作地点及落户地点在河北省邢台市南和区，在本单位最低服务年限为5年</t>
  </si>
  <si>
    <t>限以主修专业报考，2023届高校毕业生，工作地点及落户地点在河北省邢台市南和区，在办税服务厅工作不少于3年，在本单位最低服务年限为5年</t>
  </si>
  <si>
    <t>300110167003</t>
  </si>
  <si>
    <t>300110167004</t>
  </si>
  <si>
    <t>国家税务总局广宗县税务局</t>
  </si>
  <si>
    <t>河北省邢台市广宗县</t>
  </si>
  <si>
    <t>300110178004</t>
  </si>
  <si>
    <t>计算机类、电子信息类、电子商务类</t>
  </si>
  <si>
    <t>计算机类、电子信息类、数学类、统计学类</t>
  </si>
  <si>
    <t>300110198005</t>
  </si>
  <si>
    <t>经济学类、财政学类、金融学类、经济与贸易类、统计学类、数学类、工商管理类</t>
  </si>
  <si>
    <t>160102</t>
  </si>
  <si>
    <t>国家粮食和物资储备局河北局</t>
  </si>
  <si>
    <t>粮棉糖和救灾物资监管处一级主任科员及以下</t>
  </si>
  <si>
    <t>负责辖区内中央储备粮棉糖和救灾物资的监管，对辖区内承储企业落实相关政策和规章制度情况进行监督检查。</t>
  </si>
  <si>
    <t>300110471001</t>
  </si>
  <si>
    <t>本科：会计学（120203K）、财务管理（120204）；研究生：会计学（120201）</t>
  </si>
  <si>
    <t>1.限以主修专业报考；2.熟悉粮食购销、仓储业务，具有两年以上粮食行业工作经历；3.需要经常出差、登高作业。</t>
  </si>
  <si>
    <t>http://www.lswz.gov.cn/</t>
  </si>
  <si>
    <t>0311-89251523</t>
  </si>
  <si>
    <t>170103</t>
  </si>
  <si>
    <t>河北省邮政管理局</t>
  </si>
  <si>
    <t>廊坊市邮政管理局</t>
  </si>
  <si>
    <t>办公室综合管理</t>
  </si>
  <si>
    <t>法学、新闻传播学类、中国语言文学类</t>
  </si>
  <si>
    <t>经常下基层调研，配合开展一线执法检查，工作强度大；本单位不提供宿舍；落户需符合当地有关政策，单位无法办理集体户口；在本单位最低服务年限为五年。</t>
  </si>
  <si>
    <t>http://he.spb.gov.cn/</t>
  </si>
  <si>
    <t>0311-88632810</t>
  </si>
  <si>
    <t>沧州市邮政管理局</t>
  </si>
  <si>
    <t>邮政行业监督管理</t>
  </si>
  <si>
    <t>经常下基层调研，开展一线执法检查，工作强度大；落户需符合当地有关政策，单位无法办理集体户口；在本单位最低服务年限为五年。</t>
  </si>
  <si>
    <t>邢台市邮政管理局</t>
  </si>
  <si>
    <t>汉语言文学、法学、工商管理、市场营销、会计学、计算机科学与技术、电子信息工程</t>
  </si>
  <si>
    <t>173102</t>
  </si>
  <si>
    <t>国家矿山安全监察局河北局</t>
  </si>
  <si>
    <t>监察执法一处一级科员及以下</t>
  </si>
  <si>
    <t>从事矿山安全监察执法工作。</t>
  </si>
  <si>
    <t>300149101001</t>
  </si>
  <si>
    <t>水文、地质（煤矿方向）</t>
  </si>
  <si>
    <t>限男性，需下井开展矿山安全监察执法工作；具有2年以上煤矿现场工作经历。</t>
  </si>
  <si>
    <t>http://www.hebmaj.gov.cn/</t>
  </si>
  <si>
    <t>0311-87212083</t>
  </si>
  <si>
    <t>0311-87212082</t>
  </si>
  <si>
    <t>监察执法二处一级科员及以下</t>
  </si>
  <si>
    <t>300149101002</t>
  </si>
  <si>
    <t>安全工程（矿井通风方向）</t>
  </si>
  <si>
    <t>主要从事文秘、行政事务管理等工作</t>
  </si>
  <si>
    <t>行政管理、汉语言文学</t>
  </si>
  <si>
    <t>限2023届高校毕业生；须同时取得相应专业的学历和学位；与报考职位所在单位工作人员有夫妻关系、直系血亲关系、三代以内旁系血亲关系以及近姻亲关系的人员不得报考同一机关；最低服务期5年（含试用期）。</t>
  </si>
  <si>
    <t>邯郸河务局一级主任科员及以下（三）</t>
  </si>
  <si>
    <t>须同时取得相应专业的学历和学位；与报考职位所在单位工作人员有夫妻关系、直系血亲关系、三代以内旁系血亲关系以及近姻亲关系的人员不得报考同一机关；最低服务期5年（含试用期）。</t>
  </si>
  <si>
    <t>大名河务局一级主任科员及以下</t>
  </si>
  <si>
    <t>限2023届高校毕业生；须同时取得相应专业的学历和学位；基层一线岗位，工作条件艰苦；与报考职位所在单位工作人员有夫妻关系、直系血亲关系、三代以内旁系血亲关系以及近姻亲关系的人员不得报考同一机关；最低服务期5年（含试用期）。</t>
  </si>
  <si>
    <t>邢台衡水河务局一级主任科员及以下</t>
  </si>
  <si>
    <t>吴桥河务局一级主任科员及以下</t>
  </si>
  <si>
    <t>主要从事水利工程建设与运行管理、水行政执法等工作</t>
  </si>
  <si>
    <t>法学（本科专业代码：030101K；研究生专业代码：030100、035100、035101、035102）、水利类</t>
  </si>
  <si>
    <t>东光河务局一级主任科员及以下</t>
  </si>
  <si>
    <t>盐山河务局一级主任科员及以下</t>
  </si>
  <si>
    <t>须同时取得相应专业的学历和学位；基层一线岗位，工作条件艰苦；与报考职位所在单位工作人员有夫妻关系、直系血亲关系、三代以内旁系血亲关系以及近姻亲关系的人员不得报考同一机关；最低服务期5年（含试用期）。</t>
  </si>
  <si>
    <t>400110002027</t>
  </si>
  <si>
    <t>主要从事党建、文秘等工作</t>
  </si>
  <si>
    <t>400110002028</t>
  </si>
  <si>
    <t>汉语言文学、行政管理、水利水电工程</t>
  </si>
  <si>
    <t>主要从事水行政执法、水资源管理等工作</t>
  </si>
  <si>
    <t>400110002029</t>
  </si>
  <si>
    <t>水利水电工程、水文与水资源工程、法学（本科专业代码：030101K；研究生专业代码：030100、035100、035101、035102）</t>
  </si>
  <si>
    <t>400110002030</t>
  </si>
  <si>
    <t>会计学、财务管理、经济学</t>
  </si>
  <si>
    <t>岳城水库管理局一级主任科员及以下（四）</t>
  </si>
  <si>
    <t>主要从事监察审计等相关工作</t>
  </si>
  <si>
    <t>400110002031</t>
  </si>
  <si>
    <t>会计学、审计学、行政管理、水利水电工程</t>
  </si>
  <si>
    <t>庆云闸管理所一级主任科员及以下</t>
  </si>
  <si>
    <t>400110002034</t>
  </si>
  <si>
    <t>水政水资源处（水政监察总队、水旱灾害防御处）一级主任科员及以下</t>
  </si>
  <si>
    <t>主要从事水资源管理、防汛抗旱调度等相关工作</t>
  </si>
  <si>
    <t>水文学及水资源、水利水电工程、水利工程（二级学科）</t>
  </si>
  <si>
    <t>限2023届高校毕业生；须同时取得相应专业的学历和学位；通过国家大学英语六级或六级考试成绩425分及以上；与报考职位所在单位工作人员有夫妻关系、直系血亲关系、三代以内旁系血亲关系以及近姻亲关系的人员不得报考同一机关；最低服务期5年（含试用期）。</t>
  </si>
  <si>
    <t>主要从事基层水利行政事业管理等相关工作</t>
  </si>
  <si>
    <t>限2023届高校毕业生；须同时取得相应专业的学历和学位；通过国家大学英语四级或四级考试成绩425分及以上；基层一线岗位，条件艰苦；与报考职位所在单位工作人员有夫妻关系、直系血亲关系、三代以内旁系血亲关系以及近姻亲关系的人员不得报考同一机关；最低服务期5年（含试用期）。</t>
  </si>
  <si>
    <t>河北调查总队综合处室四级主任科员</t>
  </si>
  <si>
    <t>0311-86955965</t>
  </si>
  <si>
    <t>河北调查总队业务处室四级主任科员（1）</t>
  </si>
  <si>
    <t>从事数据处理、统计分析、统计研究等工作</t>
  </si>
  <si>
    <t>数学类、应用经济学类、应用统计</t>
  </si>
  <si>
    <t>河北调查总队业务处室四级主任科员（2）</t>
  </si>
  <si>
    <t>须以最高学历所学主修专业报考；服务期满且考核合格；最低服务年限为5年(含试用期）。</t>
  </si>
  <si>
    <t>石家庄调查队综合科室一级科员（1）</t>
  </si>
  <si>
    <t>石家庄调查队综合科室一级科员（2）</t>
  </si>
  <si>
    <t>从事网站维护、公众号编辑、新媒体建设等宣传工作</t>
  </si>
  <si>
    <t>网络与新媒体、新媒体技术</t>
  </si>
  <si>
    <t>承德调查队业务科室一级科员</t>
  </si>
  <si>
    <t>从事入户调查、数据处理、统计分析、统计研究等工作</t>
  </si>
  <si>
    <t>统计学类、经济学类（中类）</t>
  </si>
  <si>
    <t>张家口调查队业务科室一级科员（1）</t>
  </si>
  <si>
    <t>统计学类、国际经济与贸易</t>
  </si>
  <si>
    <t>须以最高学历所学主修专业报考；最低服务年限为5年(含试用期）；需经常入户调查，工作强度较大。</t>
  </si>
  <si>
    <t>张家口调查队业务科室一级科员（2）</t>
  </si>
  <si>
    <t>从事农业农村调查、数据处理、统计分析、统计研究等工作</t>
  </si>
  <si>
    <t>统计学类、农业经济管理类</t>
  </si>
  <si>
    <t>须以最高学历所学主修专业报考；最低服务年限为5年(含试用期）；需经常下乡调查，条件较为艰苦；应有二年以上基层工作经历，企业人员应有二年以上社保缴费材料。</t>
  </si>
  <si>
    <t>秦皇岛调查队业务科室一级科员（1）</t>
  </si>
  <si>
    <t>秦皇岛调查队业务科室一级科员（2）</t>
  </si>
  <si>
    <t>秦皇岛调查队办公室一级科员</t>
  </si>
  <si>
    <t>应届高校毕业生；须以最高学历所学主修专业报考；最低服务年限为5年(含试用期）。</t>
  </si>
  <si>
    <t>唐山调查队办公室一级科员</t>
  </si>
  <si>
    <t>须以最高学历所学主修专业报考；具有2年以上财务相关工作经验；最低服务年限为5年(含试用期）；应有二年以上基层工作经历，企业人员应有二年以上社保缴费材料。</t>
  </si>
  <si>
    <t>唐山调查队业务科室一级科员</t>
  </si>
  <si>
    <t>须以最高学历所学主修专业报考；具有2年以上软件开发相关工作经历；最低服务年限为5年(含试用期）；应有二年以上基层工作经历，企业人员应有二年以上社保缴费材料。</t>
  </si>
  <si>
    <t>廊坊调查队业务科室四级主任科员（1）</t>
  </si>
  <si>
    <t>廊坊调查队业务科室四级主任科员（2）</t>
  </si>
  <si>
    <t>数学类、中国语言文学类（中国少数民族语言文学、中国古典文献学专业除外）、应用经济学类</t>
  </si>
  <si>
    <t>衡水调查队办公室一级科员</t>
  </si>
  <si>
    <t>统计学类、中国语言文学类（中国少数民族语言文学、古典文献学、汉语国际教育、手语翻译专业除外）</t>
  </si>
  <si>
    <t>须以最高学历所学主修专业报考；最低服务年限为5年（含试用期）；应有一年以上基层工作经历，企业人员应有一年以上社保缴费材料。</t>
  </si>
  <si>
    <t>衡水调查队业务科室一级科员（1）</t>
  </si>
  <si>
    <t>统计学类、经济统计学</t>
  </si>
  <si>
    <t>衡水调查队业务科室一级科员（2）</t>
  </si>
  <si>
    <t>邢台调查队业务科室一级科员（1）</t>
  </si>
  <si>
    <t>邢台调查队业务科室一级科员（2）</t>
  </si>
  <si>
    <t>邯郸调查队业务科室一级科员（1）</t>
  </si>
  <si>
    <t>遥感科学与技术、测绘工程、地理科学、地理信息科学</t>
  </si>
  <si>
    <t>应届高校毕业生；须以最高学历所学主修专业报考；最低服务年限为5年(含试用期）；全国大学英语四级考试合格或成绩达到425分以上。</t>
  </si>
  <si>
    <t>邯郸调查队业务科室一级科员（2）</t>
  </si>
  <si>
    <t>计算机科学与技术、软件工程、网络工程、信息与计算科学</t>
  </si>
  <si>
    <t>赵县调查队一级科员</t>
  </si>
  <si>
    <t>400110103025</t>
  </si>
  <si>
    <t>辛集调查队一级科员（1）</t>
  </si>
  <si>
    <t>400110103026</t>
  </si>
  <si>
    <t>2023届高校毕业生；须以最高学历所学主修专业报考；最低服务年限为5年(含试用期）；经常下乡，条件艰苦。</t>
  </si>
  <si>
    <t>辛集调查队一级科员（2）</t>
  </si>
  <si>
    <t>400110103027</t>
  </si>
  <si>
    <t>须以最高学历所学主修专业报考；具有2年以上统计相关工作经历；最低服务年限为5年(含试用期）；应有二年以上基层工作经历，企业人员应有二年以上社保缴费材料。</t>
  </si>
  <si>
    <t>辛集调查队一级科员（3）</t>
  </si>
  <si>
    <t>400110103028</t>
  </si>
  <si>
    <t>400110103029</t>
  </si>
  <si>
    <t>统计学类、法学</t>
  </si>
  <si>
    <t>沽源调查队一级科员（1）</t>
  </si>
  <si>
    <t>400110103030</t>
  </si>
  <si>
    <t>统计学类、马克思主义理论类</t>
  </si>
  <si>
    <t>应届高校毕业生；须以最高学历所学主修专业报考；最低服务年限为5年(含试用期）；环境艰苦，工作强度较大；熟悉当地方言。</t>
  </si>
  <si>
    <t>沽源调查队一级科员（2）</t>
  </si>
  <si>
    <t>400110103031</t>
  </si>
  <si>
    <t>计算机科学与技术、软件工程、网络工程、数字媒体技术</t>
  </si>
  <si>
    <t>须以最高学历所学主修专业报考；最低服务年限为5年(含试用期）；全国大学英语四级考试合格或成绩达到425分以上；环境艰苦，工作强度较大；熟悉当地方言。</t>
  </si>
  <si>
    <t>尚义调查队一级科员</t>
  </si>
  <si>
    <t>400110103032</t>
  </si>
  <si>
    <t>须以最高学历所学主修专业报考；环境艰苦，工作强度较大；熟悉当地方言；五年以上工作经验，企业人员应有五年以上社保缴费材料；最低服务年限为5年（含试用期）。</t>
  </si>
  <si>
    <t>400110103033</t>
  </si>
  <si>
    <t>须以最高学历所学主修专业报考；环境艰苦，工作强度较大；熟悉当地方言；最低服务年限为5年(含试用期）。</t>
  </si>
  <si>
    <t>怀安调查队一级科员（1）</t>
  </si>
  <si>
    <t>400110103034</t>
  </si>
  <si>
    <t>须以最高学历所学主修专业报考；环境艰苦，工作强度较大；熟悉当地方言；服务期满且考核合格；最低服务年限为5年（含试用期）。</t>
  </si>
  <si>
    <t>怀安调查队一级科员（2）</t>
  </si>
  <si>
    <t>400110103035</t>
  </si>
  <si>
    <t>须以最高学历所学主修专业报考；环境艰苦，工作强度较大；熟悉当地方言；最低服务年限为5年（含试用期）。</t>
  </si>
  <si>
    <t>乐亭调查队一级科员</t>
  </si>
  <si>
    <t>400110103036</t>
  </si>
  <si>
    <t>遵化调查队一级科员</t>
  </si>
  <si>
    <t>400110103037</t>
  </si>
  <si>
    <t>香河调查队一级科员</t>
  </si>
  <si>
    <t>400110103038</t>
  </si>
  <si>
    <t>统计学类、数学类、计算机科学与技术、会计学、财务管理</t>
  </si>
  <si>
    <t>徐水调查队一级科员</t>
  </si>
  <si>
    <t>400110103039</t>
  </si>
  <si>
    <t>应届高校毕业生；经常下乡，条件艰苦；须以最高学历所学主修专业报考；最低服务年限为5年(含试用期）。</t>
  </si>
  <si>
    <t>定州调查队一级科员</t>
  </si>
  <si>
    <t>400110103040</t>
  </si>
  <si>
    <t>应届高校毕业生；须以最高学历所学主修专业报考；具有较好的文字写作能力；最低服务年限为5年(含试用期）。</t>
  </si>
  <si>
    <t>任丘调查队一级科员（1）</t>
  </si>
  <si>
    <t>400110103041</t>
  </si>
  <si>
    <t>任丘调查队一级科员（2）</t>
  </si>
  <si>
    <t>400110103042</t>
  </si>
  <si>
    <t>统计学类、行政管理、计算机科学与技术、汉语言文学</t>
  </si>
  <si>
    <t>献县调查队一级科员</t>
  </si>
  <si>
    <t>400110103043</t>
  </si>
  <si>
    <t>400110103044</t>
  </si>
  <si>
    <t>统计学类、汉语言文学、计算机科学与技术、会计学、财务管理</t>
  </si>
  <si>
    <t>400110103045</t>
  </si>
  <si>
    <t>故城调查队一级科员</t>
  </si>
  <si>
    <t>400110103046</t>
  </si>
  <si>
    <t>沙河调查队一级科员</t>
  </si>
  <si>
    <t>400110103047</t>
  </si>
  <si>
    <t>鸡泽调查队一级科员</t>
  </si>
  <si>
    <t>400110103048</t>
  </si>
  <si>
    <t>统计学类、计算机科学与技术、软件工程、网络工程</t>
  </si>
  <si>
    <t>2023届高校毕业生；须以最高学历所学主修专业报考；最低服务年限为5年(含试用期）。</t>
  </si>
  <si>
    <t>河北省承德市气象局</t>
  </si>
  <si>
    <t>计划财务科四级主任科员及以下</t>
  </si>
  <si>
    <t>主要从事财务管理核算审计等工作</t>
  </si>
  <si>
    <t>大气科学类、会计学、会计、审计学、审计、财务会计、财政学、财务管理</t>
  </si>
  <si>
    <t>河北省承德市隆化县气象局</t>
  </si>
  <si>
    <t>大气科学类、数学类、物理学类、电子信息类、计算机类、环境科学与工程类、地理科学类、海洋科学类</t>
  </si>
  <si>
    <t>河北省承德市滦平县气象局</t>
  </si>
  <si>
    <t>400110023001</t>
  </si>
  <si>
    <t>河北省承德市平泉市气象局</t>
  </si>
  <si>
    <t>400110041001</t>
  </si>
  <si>
    <t>河北省秦皇岛市抚宁区气象局</t>
  </si>
  <si>
    <t>400149042001</t>
  </si>
  <si>
    <t>400149051001</t>
  </si>
  <si>
    <t>河北省唐山市滦南县气象局</t>
  </si>
  <si>
    <t>400149052001</t>
  </si>
  <si>
    <t>河北省廊坊市香河县气象局</t>
  </si>
  <si>
    <t>河北省廊坊市霸州市气象局</t>
  </si>
  <si>
    <t>河北省廊坊市文安县气象局</t>
  </si>
  <si>
    <t>400149063001</t>
  </si>
  <si>
    <t>河北省廊坊市大城县气象局</t>
  </si>
  <si>
    <t>400149064001</t>
  </si>
  <si>
    <t>河北省保定市安国市气象局</t>
  </si>
  <si>
    <t>400149072001</t>
  </si>
  <si>
    <t>河北省保定市易县气象局</t>
  </si>
  <si>
    <t>400110073001</t>
  </si>
  <si>
    <t>河北省保定市阜平县气象局</t>
  </si>
  <si>
    <t>400149075001</t>
  </si>
  <si>
    <t>河北省沧州市盐山县气象局</t>
  </si>
  <si>
    <t>400149081001</t>
  </si>
  <si>
    <t>河北省沧州市南皮县气象局</t>
  </si>
  <si>
    <t>河北省衡水市故城县气象局</t>
  </si>
  <si>
    <t>400110091001</t>
  </si>
  <si>
    <t>400149093001</t>
  </si>
  <si>
    <t>河北省邯郸市广平县气象局</t>
  </si>
  <si>
    <t>400149111001</t>
  </si>
  <si>
    <t>河北省邯郸市大名县气象局</t>
  </si>
  <si>
    <t>经济、金融（须为经济学门类下的专业，专业硕士仅限金融硕士和保险硕士）</t>
  </si>
  <si>
    <t>1.大学英语六级60分（100分制）或425分（710分制）及以上，并在外语水平一栏注明已获得的英语等级证书及成绩；2.有关专业考试信息参见银保监会2023年度考试大纲。</t>
  </si>
  <si>
    <t>中国语言文学、语言学及应用语言学、汉语言文字学、中国现当代文学、新闻学、人力资源管理</t>
  </si>
  <si>
    <t>主要从事银行保险监管数据统计分析工作。</t>
  </si>
  <si>
    <t>统计学、应用统计</t>
  </si>
  <si>
    <t>1.大学英语四级60分（100分制）或425分（710分制）及以上，并在外语水平一栏注明已获得的英语等级证书及成绩；2.有关专业考试信息参见银保监会2023年度考试大纲。</t>
  </si>
  <si>
    <t>法学、法律（本科阶段须为法学专业）</t>
  </si>
  <si>
    <t>1.限应届高校毕业生报考；2.大学英语四级60分（100分制）或425分（710分制）及以上，并在外语水平一栏注明已获得的英语等级证书及成绩；3.有关专业考试信息参见银保监会2023年度考试大纲。</t>
  </si>
  <si>
    <t>汉语言文学、汉语言、应用语言学、秘书学、中国语言文学、汉语言文字学、中国现当代文学、新闻学</t>
  </si>
  <si>
    <t>保定银保监分局</t>
  </si>
  <si>
    <t>400144016002</t>
  </si>
  <si>
    <t>保险学、保险</t>
  </si>
  <si>
    <t>400146018001</t>
  </si>
  <si>
    <t>邢台银保监分局</t>
  </si>
  <si>
    <t>邯郸银保监分局</t>
  </si>
  <si>
    <t>河北银保监局直管监管组</t>
  </si>
  <si>
    <t>经济、金融（须为经济学门类下的专业）</t>
  </si>
  <si>
    <t>1.限应届高校毕业生报考；2.河北银保监局直管监管组包括辛集、晋州、深泽、无极、藁城、赵县、栾城、正定、新乐、高邑、元氏、赞皇、井陉、鹿泉、平山、灵寿、行唐监管组；3.大学英语四级60分（100分制）或425分（710分制）及以上，并在外语水平一栏注明已获得的英语等级证书及成绩；4.有关专业考试信息参见银保监会2023年度考试大纲。</t>
  </si>
  <si>
    <t>张家口银保监分局辖内监管组</t>
  </si>
  <si>
    <t>1.限应届高校毕业生报考；2.本职位为张家口银保监分局辖内蔚县、阳原、涿鹿、张北监管组职位；3.大学英语四级60分（100分制）或425分（710分制）及以上，并在外语水平一栏注明已获得的英语等级证书及成绩；4.有关专业考试信息参见银保监会2023年度考试大纲。</t>
  </si>
  <si>
    <t>秦皇岛银保监分局辖内监管组</t>
  </si>
  <si>
    <t>1.限应届高校毕业生报考；2.本职位为秦皇岛银保监分局辖内青龙、抚宁、卢龙监管组职位；3.大学英语四级60分（100分制）或425分（710分制）及以上，并在外语水平一栏注明已获得的英语等级证书及成绩；4.有关专业考试信息参见银保监会2023年度考试大纲。</t>
  </si>
  <si>
    <t>唐山银保监分局辖内监管组</t>
  </si>
  <si>
    <t>1.限应届高校毕业生报考；2.本职位为唐山银保监分局辖内迁安、滦南、曹妃甸监管组职位；3.大学英语四级60分（100分制）或425分（710分制）及以上，并在外语水平一栏注明已获得的英语等级证书及成绩；4.有关专业考试信息参见银保监会2023年度考试大纲。</t>
  </si>
  <si>
    <t>廊坊银保监分局辖内监管组</t>
  </si>
  <si>
    <t>1.限应届高校毕业生报考；2.本职位为廊坊银保监分局辖内三河、固安、大城监管组职位；3.大学英语四级60分（100分制）或425分（710分制）及以上，并在外语水平一栏注明已获得的英语等级证书及成绩；4.有关专业考试信息参见银保监会2023年度考试大纲。</t>
  </si>
  <si>
    <t>保定银保监分局辖内监管组</t>
  </si>
  <si>
    <t>1.限应届高校毕业生报考；2.本职位为保定银保监分局辖内蠡县、定州、易县、博野、曲阳监管组职位；3.大学英语四级60分（100分制）或425分（710分制）及以上，并在外语水平一栏注明已获得的英语等级证书及成绩；4.有关专业考试信息参见银保监会2023年度考试大纲。</t>
  </si>
  <si>
    <t>大学生村官、农村义务教育阶段学校教师特设岗位计划、“三支一扶”计划、大学生志愿服务西部计划</t>
  </si>
  <si>
    <t>1.本职位为保定银保监分局辖内涞源、涞水监管组职位；2.大学英语四级60分（100分制）或425分（710分制）及以上，并在外语水平一栏注明已获得的英语等级证书及成绩；3.有关专业考试信息参见银保监会2023年度考试大纲。</t>
  </si>
  <si>
    <t>沧州银保监分局辖内监管组</t>
  </si>
  <si>
    <t>1.限应届高校毕业生报考；2.本职位为沧州银保监分局辖内任丘、青县、南皮监管组职位；3.大学英语四级60分（100分制）或425分（710分制）及以上，并在外语水平一栏注明已获得的英语等级证书及成绩；4.有关专业考试信息参见银保监会2023年度考试大纲。</t>
  </si>
  <si>
    <t>1.限应届高校毕业生报考；2.本职位为沧州银保监分局辖内盐山、肃宁监管组职位；3.大学英语四级60分（100分制）或425分（710分制）及以上，并在外语水平一栏注明已获得的英语等级证书及成绩；4.有关专业考试信息参见银保监会2023年度考试大纲。</t>
  </si>
  <si>
    <t>衡水银保监分局辖内监管组</t>
  </si>
  <si>
    <t>1.限应届高校毕业生报考；2.本职位为衡水银保监分局辖内武强、安平监管组职位；3.大学英语四级60分（100分制）或425分（710分制）及以上，并在外语水平一栏注明已获得的英语等级证书及成绩；4.有关专业考试信息参见银保监会2023年度考试大纲。</t>
  </si>
  <si>
    <t>1.限应届高校毕业生报考；2.本职位为衡水银保监分局辖内景县、阜城监管组职位；3.大学英语四级60分（100分制）或425分（710分制）及以上，并在外语水平一栏注明已获得的英语等级证书及成绩；4.有关专业考试信息参见银保监会2023年度考试大纲。</t>
  </si>
  <si>
    <t>邢台银保监分局辖内监管组</t>
  </si>
  <si>
    <t>1.限应届高校毕业生报考；2.本职位为邢台银保监分局辖内临城、广宗、新河、威县监管组职位；3.大学英语四级60分（100分制）或425分（710分制）及以上，并在外语水平一栏注明已获得的英语等级证书及成绩；4.有关专业考试信息参见银保监会2023年度考试大纲。</t>
  </si>
  <si>
    <t>邯郸银保监分局辖内监管组</t>
  </si>
  <si>
    <t>1.限应届高校毕业生报考；2.本职位为邯郸银保监分局辖内武安、广平、魏县监管组职位；3.大学英语四级60分（100分制）或425分（710分制）及以上，并在外语水平一栏注明已获得的英语等级证书及成绩；4.有关专业考试信息参见银保监会2023年度考试大纲。</t>
  </si>
  <si>
    <t>1.限应届高校毕业生报考；2.本职位为邯郸银保监分局辖内鸡泽、临漳监管组职位；3.大学英语四级60分（100分制）或425分（710分制）及以上，并在外语水平一栏注明已获得的英语等级证书及成绩；4.有关专业考试信息参见银保监会2023年度考试大纲。</t>
  </si>
  <si>
    <t>崇礼银保监监管组</t>
  </si>
  <si>
    <t>磁县银保监监管组</t>
  </si>
  <si>
    <t>1.本科阶段为会计学（学科代码120203K），且研究生专业为会计学（学科代码120201），并取得相应的学历、学位证书。报名时需在备注栏中详细注明本科和研究生的专业及学科代码;2.有关专业考试信息及大纲可在中国证监会网站上查询。</t>
  </si>
  <si>
    <t>www.csrc.gov.cn/hebei/</t>
  </si>
  <si>
    <t>0311-83630656</t>
  </si>
  <si>
    <t>1.本科专业为法学类，且研究生专业为法学（学科代码0301），并取得相应的学历、学位证书。报名时需在备注栏中详细注明本科和研究生的专业及学科代码；2.需取得法律职业资格证书（A证），并在备注中注明证书编号；3.有关专业考试信息及大纲可在中国证监会网站上查询。</t>
  </si>
  <si>
    <t>从事地震监测预报、震害防御、公共服务等管理工作</t>
  </si>
  <si>
    <t>考生以最高学历学位报考，且要求最高学历学位所学专业与招考计划要求专业一致</t>
  </si>
  <si>
    <t>135103400110103004</t>
  </si>
  <si>
    <t>130103300110198003</t>
  </si>
  <si>
    <t>130103300110118003</t>
  </si>
  <si>
    <t>↑点击上方按钮选择相应地市</t>
    <phoneticPr fontId="9" type="noConversion"/>
  </si>
  <si>
    <t>130103300110086001</t>
  </si>
  <si>
    <t>130103300110006003</t>
  </si>
  <si>
    <t>130103300110070003</t>
  </si>
  <si>
    <t>130103300110090003</t>
  </si>
  <si>
    <t>130103300110095002</t>
  </si>
  <si>
    <t>130103300110099004</t>
  </si>
  <si>
    <t>130103300110100003</t>
  </si>
  <si>
    <t>130103300110101005</t>
  </si>
  <si>
    <t>130103300110102004</t>
  </si>
  <si>
    <t>130103300110102005</t>
  </si>
  <si>
    <t>130103300110103004</t>
  </si>
  <si>
    <t>153103400110021001</t>
  </si>
  <si>
    <t>153103400110041001</t>
  </si>
  <si>
    <t>153103400110091001</t>
  </si>
  <si>
    <t>153103400110101001</t>
  </si>
  <si>
    <t>地区</t>
    <phoneticPr fontId="9" type="noConversion"/>
  </si>
  <si>
    <t>130103300110008003</t>
  </si>
  <si>
    <t>130103300110192004</t>
  </si>
  <si>
    <t>130103300110110002</t>
  </si>
  <si>
    <t>2023年国考河北地区报名数据统计（截止到11月3日报名最后一天）</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</si>
</sst>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00&quot;:1&quot;"/>
  </numFmts>
  <fonts count="13" x14ac:knownFonts="1">
    <font>
      <sz val="11"/>
      <color theme="1"/>
      <name val="宋体"/>
      <charset val="134"/>
      <scheme val="minor"/>
    </font>
    <font>
      <b/>
      <sz val="11"/>
      <name val="宋体"/>
      <family val="3"/>
      <charset val="134"/>
    </font>
    <font>
      <sz val="11"/>
      <color theme="1"/>
      <name val="微软雅黑"/>
      <family val="2"/>
      <charset val="134"/>
    </font>
    <font>
      <b/>
      <sz val="14"/>
      <color theme="1"/>
      <name val="微软雅黑"/>
      <family val="2"/>
      <charset val="134"/>
    </font>
    <font>
      <b/>
      <sz val="11"/>
      <color theme="0"/>
      <name val="微软雅黑"/>
      <family val="2"/>
      <charset val="134"/>
    </font>
    <font>
      <b/>
      <sz val="12"/>
      <color theme="1"/>
      <name val="微软雅黑"/>
      <family val="2"/>
      <charset val="134"/>
    </font>
    <font>
      <b/>
      <sz val="11"/>
      <color theme="0"/>
      <name val="微软雅黑"/>
      <family val="2"/>
      <charset val="134"/>
    </font>
    <font>
      <b/>
      <sz val="11"/>
      <color theme="1"/>
      <name val="微软雅黑"/>
      <family val="2"/>
      <charset val="134"/>
    </font>
    <font>
      <b/>
      <sz val="14"/>
      <color theme="1"/>
      <name val="微软雅黑"/>
      <family val="2"/>
      <charset val="134"/>
    </font>
    <font>
      <sz val="9"/>
      <name val="宋体"/>
      <family val="3"/>
      <charset val="134"/>
      <scheme val="minor"/>
    </font>
    <font>
      <sz val="11"/>
      <color theme="1"/>
      <name val="微软雅黑"/>
      <family val="2"/>
    </font>
    <font>
      <b/>
      <sz val="11"/>
      <color theme="0"/>
      <name val="微软雅黑"/>
      <family val="2"/>
    </font>
    <font>
      <b/>
      <sz val="13"/>
      <color rgb="FFFA9D76"/>
      <name val="微软雅黑"/>
      <family val="2"/>
      <charset val="134"/>
    </font>
  </fonts>
  <fills count="11">
    <fill>
      <patternFill patternType="none"/>
    </fill>
    <fill>
      <patternFill patternType="gray125"/>
    </fill>
    <fill>
      <patternFill patternType="solid">
        <fgColor rgb="FFF78474"/>
        <bgColor indexed="64"/>
      </patternFill>
    </fill>
    <fill>
      <patternFill patternType="solid">
        <fgColor rgb="FFF88B74"/>
        <bgColor indexed="64"/>
      </patternFill>
    </fill>
    <fill>
      <patternFill patternType="solid">
        <fgColor rgb="FFFA9D76"/>
        <bgColor indexed="64"/>
      </patternFill>
    </fill>
    <fill>
      <patternFill patternType="solid">
        <fgColor rgb="FFFA9C76"/>
        <bgColor indexed="64"/>
      </patternFill>
    </fill>
    <fill>
      <patternFill patternType="solid">
        <fgColor rgb="FFFBA477"/>
        <bgColor indexed="64"/>
      </patternFill>
    </fill>
    <fill>
      <patternFill patternType="solid">
        <fgColor indexed="65"/>
        <bgColor indexed="64"/>
      </patternFill>
    </fill>
    <fill>
      <patternFill patternType="solid">
        <fgColor rgb="FFFDB178"/>
        <bgColor indexed="64"/>
      </patternFill>
    </fill>
    <fill>
      <patternFill patternType="solid">
        <fgColor rgb="FFFEB879"/>
        <bgColor indexed="64"/>
      </patternFill>
    </fill>
    <fill>
      <patternFill patternType="solid">
        <fgColor rgb="FFF88E7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60">
    <xf numFmtId="0" fontId="0" fillId="0" borderId="0" xfId="0">
      <alignment vertical="center"/>
    </xf>
    <xf numFmtId="0" fontId="0" fillId="0" borderId="0" xfId="0" applyAlignment="1"/>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lignment vertical="center"/>
    </xf>
    <xf numFmtId="0" fontId="4" fillId="8" borderId="1" xfId="0" applyFont="1" applyFill="1" applyBorder="1" applyAlignment="1">
      <alignment horizontal="center" vertical="center"/>
    </xf>
    <xf numFmtId="0" fontId="4" fillId="9" borderId="1" xfId="0" applyFont="1" applyFill="1" applyBorder="1" applyAlignment="1">
      <alignment horizontal="center" vertical="center"/>
    </xf>
    <xf numFmtId="0" fontId="2" fillId="0" borderId="1" xfId="0" applyFont="1" applyBorder="1" applyAlignment="1">
      <alignment horizontal="center" vertical="center"/>
    </xf>
    <xf numFmtId="0" fontId="4" fillId="2" borderId="5" xfId="0" applyFont="1" applyFill="1" applyBorder="1" applyAlignment="1">
      <alignment horizontal="center" vertical="center"/>
    </xf>
    <xf numFmtId="0" fontId="4" fillId="10" borderId="5" xfId="0" applyFont="1" applyFill="1" applyBorder="1" applyAlignment="1">
      <alignment horizontal="center" vertical="center"/>
    </xf>
    <xf numFmtId="0" fontId="4" fillId="4" borderId="5" xfId="0" applyFont="1" applyFill="1" applyBorder="1" applyAlignment="1">
      <alignment horizontal="center" vertical="center"/>
    </xf>
    <xf numFmtId="0" fontId="4" fillId="8" borderId="5" xfId="0" applyFont="1" applyFill="1" applyBorder="1" applyAlignment="1">
      <alignment horizontal="center" vertical="center"/>
    </xf>
    <xf numFmtId="0" fontId="6" fillId="9" borderId="1" xfId="0" applyFont="1" applyFill="1" applyBorder="1" applyAlignment="1">
      <alignment horizontal="center" vertical="center"/>
    </xf>
    <xf numFmtId="0" fontId="7" fillId="0" borderId="1" xfId="0" applyFont="1" applyBorder="1" applyAlignment="1">
      <alignment horizontal="center" vertical="center"/>
    </xf>
    <xf numFmtId="0" fontId="2" fillId="0" borderId="0" xfId="0" applyFont="1" applyAlignment="1">
      <alignment horizontal="left" vertical="center"/>
    </xf>
    <xf numFmtId="0" fontId="10" fillId="0" borderId="0" xfId="0" pivotButton="1"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pivotButton="1" applyFont="1" applyAlignment="1">
      <alignment horizontal="center" vertical="center"/>
    </xf>
    <xf numFmtId="0" fontId="2" fillId="0" borderId="0" xfId="0" applyFont="1" applyAlignment="1">
      <alignment horizontal="center" vertical="center" wrapText="1"/>
    </xf>
    <xf numFmtId="0" fontId="12" fillId="0" borderId="0" xfId="0" applyFont="1">
      <alignment vertical="center"/>
    </xf>
    <xf numFmtId="0" fontId="11"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6" borderId="1" xfId="0" applyFont="1" applyFill="1" applyBorder="1" applyAlignment="1">
      <alignment horizontal="center" vertical="center"/>
    </xf>
    <xf numFmtId="0" fontId="0" fillId="0" borderId="0" xfId="0" pivotButton="1">
      <alignment vertical="center"/>
    </xf>
    <xf numFmtId="0" fontId="10" fillId="7" borderId="1" xfId="0" applyFont="1" applyFill="1" applyBorder="1" applyAlignment="1">
      <alignment horizontal="center" vertical="center" wrapText="1"/>
    </xf>
    <xf numFmtId="0" fontId="7" fillId="0" borderId="0" xfId="0" applyFont="1" applyAlignment="1">
      <alignment horizontal="center" vertical="center"/>
    </xf>
    <xf numFmtId="0" fontId="2" fillId="7" borderId="12" xfId="0" applyFont="1" applyFill="1" applyBorder="1" applyAlignment="1">
      <alignment horizontal="center" vertical="center" wrapText="1"/>
    </xf>
    <xf numFmtId="0" fontId="2" fillId="7" borderId="9" xfId="0" applyFont="1" applyFill="1" applyBorder="1" applyAlignment="1">
      <alignment horizontal="center" vertical="center"/>
    </xf>
    <xf numFmtId="0" fontId="11" fillId="2" borderId="6" xfId="0" applyFont="1" applyFill="1" applyBorder="1" applyAlignment="1">
      <alignment horizontal="center" vertical="center"/>
    </xf>
    <xf numFmtId="0" fontId="3" fillId="0" borderId="0" xfId="0" applyFont="1">
      <alignment vertical="center"/>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13"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0" borderId="6" xfId="0" applyFont="1" applyBorder="1">
      <alignment vertical="center"/>
    </xf>
    <xf numFmtId="0" fontId="10"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76" fontId="10" fillId="0" borderId="0" xfId="0" applyNumberFormat="1" applyFont="1" applyAlignment="1">
      <alignment horizontal="center" vertical="center"/>
    </xf>
    <xf numFmtId="0" fontId="10" fillId="7" borderId="1" xfId="0" applyFont="1" applyFill="1" applyBorder="1" applyAlignment="1">
      <alignment horizontal="center" vertical="center"/>
    </xf>
    <xf numFmtId="0" fontId="5" fillId="0" borderId="1" xfId="0" applyFont="1" applyBorder="1" applyAlignment="1">
      <alignment horizontal="center" vertical="center"/>
    </xf>
    <xf numFmtId="0" fontId="2" fillId="0" borderId="0" xfId="0" applyFont="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10" fillId="0" borderId="0" xfId="0" applyFont="1" applyAlignment="1">
      <alignment horizontal="center" vertical="center" wrapText="1"/>
    </xf>
    <xf numFmtId="0" fontId="2" fillId="0" borderId="0" xfId="0" applyFont="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cellXfs>
  <cellStyles count="1">
    <cellStyle name="常规" xfId="0" builtinId="0"/>
  </cellStyles>
  <dxfs count="222">
    <dxf>
      <numFmt numFmtId="0" formatCode="General"/>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alignment horizontal="center"/>
    </dxf>
    <dxf>
      <alignment horizontal="center"/>
    </dxf>
    <dxf>
      <alignment horizontal="center"/>
    </dxf>
    <dxf>
      <alignment horizontal="center"/>
    </dxf>
    <dxf>
      <font>
        <b/>
        <color theme="0"/>
      </font>
      <fill>
        <patternFill patternType="solid">
          <fgColor indexed="64"/>
          <bgColor rgb="FFF78474"/>
        </patternFill>
      </fill>
    </dxf>
    <dxf>
      <border>
        <vertical style="thin">
          <color indexed="64"/>
        </vertical>
      </border>
    </dxf>
    <dxf>
      <border>
        <vertical style="thin">
          <color indexed="64"/>
        </vertical>
      </border>
    </dxf>
    <dxf>
      <font>
        <name val="微软雅黑"/>
        <family val="2"/>
        <scheme val="none"/>
      </font>
    </dxf>
    <dxf>
      <font>
        <name val="微软雅黑"/>
        <family val="2"/>
        <scheme val="none"/>
      </font>
    </dxf>
    <dxf>
      <font>
        <name val="微软雅黑"/>
        <family val="2"/>
        <scheme val="none"/>
      </font>
    </dxf>
    <dxf>
      <alignment horizontal="center"/>
    </dxf>
    <dxf>
      <alignment horizontal="center"/>
    </dxf>
    <dxf>
      <alignment horizontal="center"/>
    </dxf>
    <dxf>
      <alignment wrapText="0"/>
    </dxf>
    <dxf>
      <alignment wrapText="0"/>
    </dxf>
    <dxf>
      <alignment wrapText="0"/>
    </dxf>
    <dxf>
      <fill>
        <patternFill patternType="solid">
          <bgColor rgb="FFFBA477"/>
        </patternFill>
      </fill>
    </dxf>
    <dxf>
      <fill>
        <patternFill patternType="solid">
          <bgColor rgb="FFFA9C76"/>
        </patternFill>
      </fill>
    </dxf>
    <dxf>
      <fill>
        <patternFill patternType="solid">
          <bgColor rgb="FFF88B74"/>
        </patternFill>
      </fill>
    </dxf>
    <dxf>
      <fill>
        <patternFill patternType="solid">
          <bgColor rgb="FFF78474"/>
        </patternFill>
      </fill>
    </dxf>
    <dxf>
      <fill>
        <patternFill patternType="solid">
          <bgColor rgb="FFFA9D76"/>
        </patternFill>
      </fill>
    </dxf>
    <dxf>
      <fill>
        <patternFill patternType="solid">
          <bgColor rgb="FFFA9D76"/>
        </patternFill>
      </fill>
    </dxf>
    <dxf>
      <font>
        <b/>
      </font>
    </dxf>
    <dxf>
      <font>
        <b/>
      </font>
    </dxf>
    <dxf>
      <font>
        <b/>
      </font>
    </dxf>
    <dxf>
      <font>
        <b/>
      </font>
    </dxf>
    <dxf>
      <font>
        <b/>
      </font>
    </dxf>
    <dxf>
      <font>
        <color theme="0"/>
      </font>
    </dxf>
    <dxf>
      <font>
        <color theme="0"/>
      </font>
    </dxf>
    <dxf>
      <font>
        <color theme="0"/>
      </font>
    </dxf>
    <dxf>
      <font>
        <color theme="0"/>
      </font>
    </dxf>
    <dxf>
      <font>
        <color theme="0"/>
      </font>
    </dxf>
    <dxf>
      <fill>
        <patternFill patternType="solid">
          <bgColor rgb="FFFEB879"/>
        </patternFill>
      </fill>
    </dxf>
    <dxf>
      <fill>
        <patternFill patternType="solid">
          <bgColor rgb="FFFEB879"/>
        </patternFill>
      </fill>
    </dxf>
    <dxf>
      <fill>
        <patternFill patternType="solid">
          <bgColor rgb="FFFEB879"/>
        </patternFill>
      </fill>
    </dxf>
    <dxf>
      <fill>
        <patternFill patternType="solid">
          <bgColor rgb="FFFEB879"/>
        </patternFill>
      </fill>
    </dxf>
    <dxf>
      <fill>
        <patternFill patternType="solid">
          <bgColor rgb="FFFEB879"/>
        </patternFill>
      </fill>
    </dxf>
    <dxf>
      <font>
        <name val="微软雅黑"/>
        <family val="2"/>
        <charset val="134"/>
        <scheme val="none"/>
      </font>
    </dxf>
    <dxf>
      <font>
        <name val="微软雅黑"/>
        <family val="2"/>
        <charset val="134"/>
        <scheme val="none"/>
      </font>
    </dxf>
    <dxf>
      <font>
        <name val="微软雅黑"/>
        <family val="2"/>
        <charset val="134"/>
        <scheme val="none"/>
      </font>
    </dxf>
    <dxf>
      <alignment wrapText="1"/>
    </dxf>
    <dxf>
      <alignment horizontal="center"/>
    </dxf>
    <dxf>
      <alignment horizontal="center"/>
    </dxf>
    <dxf>
      <alignment horizontal="center"/>
    </dxf>
    <dxf>
      <alignment horizontal="center"/>
    </dxf>
    <dxf>
      <font>
        <name val="微软雅黑"/>
        <family val="2"/>
        <scheme val="none"/>
      </font>
    </dxf>
    <dxf>
      <font>
        <name val="微软雅黑"/>
        <family val="2"/>
        <scheme val="none"/>
      </font>
    </dxf>
    <dxf>
      <font>
        <name val="微软雅黑"/>
        <family val="2"/>
        <scheme val="none"/>
      </font>
    </dxf>
    <dxf>
      <font>
        <name val="微软雅黑"/>
        <family val="2"/>
        <scheme val="none"/>
      </font>
    </dxf>
    <dxf>
      <alignment horizontal="center"/>
    </dxf>
    <dxf>
      <alignment horizontal="cent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ill>
        <patternFill patternType="solid"/>
      </fill>
    </dxf>
    <dxf>
      <fill>
        <patternFill patternType="solid"/>
      </fill>
    </dxf>
    <dxf>
      <fill>
        <patternFill patternType="solid"/>
      </fill>
    </dxf>
    <dxf>
      <fill>
        <patternFill patternType="solid"/>
      </fill>
    </dxf>
    <dxf>
      <alignment horizontal="center"/>
    </dxf>
    <dxf>
      <alignment horizontal="center"/>
    </dxf>
    <dxf>
      <alignment horizontal="center"/>
    </dxf>
    <dxf>
      <alignment horizontal="center"/>
    </dxf>
    <dxf>
      <numFmt numFmtId="176" formatCode="0.00&quot;:1&quot;"/>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宋体"/>
        <scheme val="major"/>
      </fon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0"/>
    </dxf>
    <dxf>
      <alignment wrapText="0"/>
    </dxf>
    <dxf>
      <font>
        <name val="微软雅黑"/>
        <family val="2"/>
        <charset val="134"/>
        <scheme val="none"/>
      </font>
    </dxf>
    <dxf>
      <font>
        <name val="微软雅黑"/>
        <family val="2"/>
        <charset val="134"/>
        <scheme val="none"/>
      </font>
    </dxf>
    <dxf>
      <font>
        <name val="微软雅黑"/>
        <family val="2"/>
        <charset val="134"/>
        <scheme val="none"/>
      </font>
    </dxf>
    <dxf>
      <font>
        <name val="微软雅黑"/>
        <family val="2"/>
        <charset val="134"/>
        <scheme val="none"/>
      </font>
    </dxf>
    <dxf>
      <font>
        <name val="微软雅黑"/>
        <family val="2"/>
        <charset val="134"/>
        <scheme val="none"/>
      </font>
    </dxf>
    <dxf>
      <alignment horizontal="center"/>
    </dxf>
    <dxf>
      <alignment horizontal="center"/>
    </dxf>
    <dxf>
      <alignment horizontal="center"/>
    </dxf>
    <dxf>
      <alignment horizontal="center"/>
    </dxf>
    <dxf>
      <alignment horizontal="center"/>
    </dxf>
    <dxf>
      <alignment horizontal="center"/>
    </dxf>
    <dxf>
      <alignment horizontal="center"/>
    </dxf>
    <dxf>
      <font>
        <name val="微软雅黑"/>
        <scheme val="none"/>
      </font>
    </dxf>
    <dxf>
      <font>
        <name val="微软雅黑"/>
        <scheme val="none"/>
      </font>
    </dxf>
    <dxf>
      <border>
        <right/>
      </border>
    </dxf>
    <dxf>
      <border>
        <right/>
      </border>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alignment horizontal="center"/>
    </dxf>
    <dxf>
      <alignment horizontal="center"/>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alignment horizontal="center"/>
    </dxf>
    <dxf>
      <alignment horizontal="center"/>
    </dxf>
    <dxf>
      <alignment horizontal="center"/>
    </dxf>
    <dxf>
      <alignment horizontal="center"/>
    </dxf>
    <dxf>
      <alignment horizontal="center"/>
    </dxf>
    <dxf>
      <alignment wrapText="0"/>
    </dxf>
    <dxf>
      <alignment wrapText="0"/>
    </dxf>
    <dxf>
      <alignment wrapText="0"/>
    </dxf>
    <dxf>
      <alignment wrapText="0"/>
    </dxf>
    <dxf>
      <alignment wrapText="0"/>
    </dxf>
    <dxf>
      <font>
        <name val="微软雅黑"/>
        <family val="2"/>
        <charset val="134"/>
        <scheme val="none"/>
      </font>
    </dxf>
    <dxf>
      <font>
        <name val="微软雅黑"/>
        <family val="2"/>
        <charset val="134"/>
        <scheme val="none"/>
      </font>
    </dxf>
    <dxf>
      <font>
        <name val="微软雅黑"/>
        <family val="2"/>
        <charset val="134"/>
        <scheme val="none"/>
      </font>
    </dxf>
    <dxf>
      <font>
        <name val="微软雅黑"/>
        <family val="2"/>
        <charset val="134"/>
        <scheme val="none"/>
      </font>
    </dxf>
    <dxf>
      <font>
        <name val="微软雅黑"/>
        <family val="2"/>
        <charset val="134"/>
        <scheme val="none"/>
      </font>
    </dxf>
    <dxf>
      <alignment horizontal="center"/>
    </dxf>
    <dxf>
      <alignment horizontal="center"/>
    </dxf>
    <dxf>
      <alignment horizontal="center"/>
    </dxf>
    <dxf>
      <alignment horizontal="center"/>
    </dxf>
    <dxf>
      <alignment horizontal="center"/>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alignment horizontal="center"/>
    </dxf>
    <dxf>
      <alignment horizontal="cent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alignment horizontal="general" vertical="center" textRotation="0" wrapText="0" indent="0" justifyLastLine="0" shrinkToFit="0" readingOrder="0"/>
    </dxf>
    <dxf>
      <alignment wrapText="1"/>
    </dxf>
    <dxf>
      <alignment horizontal="center"/>
    </dxf>
    <dxf>
      <alignment horizontal="center"/>
    </dxf>
    <dxf>
      <alignment horizontal="center"/>
    </dxf>
    <dxf>
      <alignment horizontal="center"/>
    </dxf>
    <dxf>
      <font>
        <name val="微软雅黑"/>
        <family val="2"/>
        <scheme val="none"/>
      </font>
    </dxf>
    <dxf>
      <font>
        <name val="微软雅黑"/>
        <family val="2"/>
        <scheme val="none"/>
      </font>
    </dxf>
    <dxf>
      <font>
        <name val="微软雅黑"/>
        <family val="2"/>
        <scheme val="none"/>
      </font>
    </dxf>
    <dxf>
      <font>
        <name val="微软雅黑"/>
        <family val="2"/>
        <scheme val="none"/>
      </font>
    </dxf>
    <dxf>
      <alignment horizontal="center"/>
    </dxf>
    <dxf>
      <alignment horizontal="cent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ill>
        <patternFill patternType="solid"/>
      </fill>
    </dxf>
    <dxf>
      <fill>
        <patternFill patternType="solid"/>
      </fill>
    </dxf>
    <dxf>
      <fill>
        <patternFill patternType="solid"/>
      </fill>
    </dxf>
    <dxf>
      <fill>
        <patternFill patternType="solid"/>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ont>
        <name val="微软雅黑"/>
        <scheme val="none"/>
      </font>
    </dxf>
    <dxf>
      <font>
        <name val="微软雅黑"/>
        <scheme val="none"/>
      </font>
    </dxf>
    <dxf>
      <border>
        <right/>
      </border>
    </dxf>
    <dxf>
      <border>
        <right/>
      </border>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alignment horizontal="center"/>
    </dxf>
    <dxf>
      <alignment horizontal="center"/>
    </dxf>
    <dxf>
      <alignment horizontal="center"/>
    </dxf>
    <dxf>
      <alignment horizontal="center"/>
    </dxf>
    <dxf>
      <alignment horizontal="center"/>
    </dxf>
    <dxf>
      <alignment horizontal="center"/>
    </dxf>
    <dxf>
      <alignment horizontal="center"/>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font>
        <name val="微软雅黑"/>
        <family val="2"/>
        <scheme val="none"/>
      </font>
    </dxf>
    <dxf>
      <alignment horizontal="center"/>
    </dxf>
    <dxf>
      <alignment horizontal="center"/>
    </dxf>
    <dxf>
      <font>
        <b/>
        <i val="0"/>
        <u val="none"/>
        <sz val="11"/>
        <color auto="1"/>
        <name val="宋体"/>
        <scheme val="none"/>
      </font>
    </dxf>
    <dxf>
      <font>
        <b/>
        <i val="0"/>
        <u val="none"/>
        <sz val="11"/>
        <color theme="0"/>
        <name val="宋体"/>
        <scheme val="none"/>
      </font>
      <fill>
        <gradientFill>
          <stop position="0">
            <color rgb="FFF67E73"/>
          </stop>
          <stop position="1">
            <color rgb="FFFEB879"/>
          </stop>
        </gradientFill>
      </fill>
    </dxf>
    <dxf>
      <border>
        <left style="thin">
          <color auto="1"/>
        </left>
        <right style="thin">
          <color auto="1"/>
        </right>
        <top style="thin">
          <color auto="1"/>
        </top>
        <bottom style="thin">
          <color auto="1"/>
        </bottom>
        <vertical style="thin">
          <color auto="1"/>
        </vertical>
        <horizontal style="thin">
          <color auto="1"/>
        </horizontal>
      </border>
    </dxf>
    <dxf>
      <font>
        <b/>
        <i val="0"/>
      </font>
    </dxf>
    <dxf>
      <font>
        <b/>
        <i val="0"/>
        <color theme="0"/>
      </font>
      <fill>
        <patternFill patternType="solid">
          <fgColor rgb="FFED463E"/>
          <bgColor rgb="FFED463E"/>
        </patternFill>
      </fill>
    </dxf>
    <dxf>
      <border>
        <left/>
        <right/>
        <top style="thin">
          <color rgb="FFED463E"/>
        </top>
        <bottom style="thin">
          <color rgb="FFED463E"/>
        </bottom>
        <vertical/>
        <horizontal style="thin">
          <color rgb="FFED463E"/>
        </horizontal>
      </border>
    </dxf>
    <dxf>
      <font>
        <b/>
        <i val="0"/>
        <sz val="12"/>
      </font>
      <border>
        <left style="thin">
          <color rgb="FFF67E73"/>
        </left>
        <right style="thin">
          <color rgb="FFF67E73"/>
        </right>
        <top style="thin">
          <color rgb="FFF67E73"/>
        </top>
        <bottom style="thin">
          <color rgb="FFF67E73"/>
        </bottom>
      </border>
    </dxf>
    <dxf>
      <fill>
        <patternFill patternType="none">
          <fgColor auto="1"/>
          <bgColor auto="1"/>
        </patternFill>
      </fill>
      <border>
        <left style="thin">
          <color rgb="FFF67E73"/>
        </left>
        <right style="thin">
          <color rgb="FFF67E73"/>
        </right>
        <top style="thin">
          <color rgb="FFF67E73"/>
        </top>
        <bottom style="thin">
          <color rgb="FFF67E73"/>
        </bottom>
      </border>
    </dxf>
  </dxfs>
  <tableStyles count="3" defaultTableStyle="TableStyleMedium2" defaultPivotStyle="PivotStyleLight16">
    <tableStyle name="切片器样式 1" pivot="0" table="0" count="8" xr9:uid="{00000000-0011-0000-FFFF-FFFF00000000}">
      <tableStyleElement type="wholeTable" dxfId="221"/>
      <tableStyleElement type="headerRow" dxfId="220"/>
    </tableStyle>
    <tableStyle name="自定义样式1" table="0" count="3" xr9:uid="{00000000-0011-0000-FFFF-FFFF01000000}">
      <tableStyleElement type="wholeTable" dxfId="219"/>
      <tableStyleElement type="headerRow" dxfId="218"/>
      <tableStyleElement type="totalRow" dxfId="217"/>
    </tableStyle>
    <tableStyle name="数据透视表样式 1" table="0" count="3" xr9:uid="{00000000-0011-0000-FFFF-FFFF02000000}">
      <tableStyleElement type="wholeTable" dxfId="216"/>
      <tableStyleElement type="headerRow" dxfId="215"/>
      <tableStyleElement type="totalRow" dxfId="214"/>
    </tableStyle>
  </tableStyles>
  <colors>
    <mruColors>
      <color rgb="FFFA9D76"/>
      <color rgb="FFFEB879"/>
      <color rgb="FFF67E73"/>
      <color rgb="FFFBA477"/>
      <color rgb="FFF78474"/>
      <color rgb="FFFEC998"/>
      <color rgb="FFFEDABA"/>
      <color rgb="FFF67E9B"/>
      <color rgb="FFF88B74"/>
      <color rgb="FFFA9C76"/>
    </mruColors>
  </colors>
  <extLst>
    <ext xmlns:x14="http://schemas.microsoft.com/office/spreadsheetml/2009/9/main" uri="{46F421CA-312F-682f-3DD2-61675219B42D}">
      <x14:dxfs count="6">
        <dxf>
          <fill>
            <gradientFill degree="90">
              <stop position="0">
                <color theme="0"/>
              </stop>
              <stop position="1">
                <color theme="7" tint="0.40000610370189521"/>
              </stop>
            </gradientFill>
          </fill>
        </dxf>
        <dxf>
          <fill>
            <gradientFill degree="90">
              <stop position="0">
                <color theme="0"/>
              </stop>
              <stop position="1">
                <color theme="7" tint="0.40000610370189521"/>
              </stop>
            </gradientFill>
          </fill>
        </dxf>
        <dxf>
          <fill>
            <gradientFill degree="90">
              <stop position="0">
                <color theme="0"/>
              </stop>
              <stop position="1">
                <color theme="7" tint="0.40000610370189521"/>
              </stop>
            </gradientFill>
          </fill>
        </dxf>
        <dxf>
          <fill>
            <gradientFill degree="90">
              <stop position="0">
                <color theme="0"/>
              </stop>
              <stop position="1">
                <color theme="7" tint="0.40000610370189521"/>
              </stop>
            </gradientFill>
          </fill>
        </dxf>
        <dxf>
          <fill>
            <gradientFill degree="90">
              <stop position="0">
                <color rgb="FFF67E73"/>
              </stop>
              <stop position="1">
                <color rgb="FFFBA477"/>
              </stop>
            </gradientFill>
          </fill>
        </dxf>
        <dxf>
          <fill>
            <gradientFill degree="90">
              <stop position="0">
                <color theme="0"/>
              </stop>
              <stop position="1">
                <color theme="7" tint="0.40000610370189521"/>
              </stop>
            </gradientFill>
          </fill>
        </dxf>
      </x14:dxfs>
    </ext>
    <ext xmlns:x14="http://schemas.microsoft.com/office/spreadsheetml/2009/9/main" uri="{EB79DEF2-80B8-43e5-95BD-54CBDDF9020C}">
      <x14:slicerStyles defaultSlicerStyle="SlicerStyleLight1">
        <x14:slicerStyle name="切片器样式 1">
          <x14:slicerStyleElements>
            <x14:slicerStyleElement type="unselectedItemWithNoData" dxfId="5"/>
            <x14:slicerStyleElement type="selectedItemWithData" dxfId="4"/>
            <x14:slicerStyleElement type="selectedItemWithNoData" dxfId="3"/>
            <x14:slicerStyleElement type="hoveredUnselectedItemWithData" dxfId="2"/>
            <x14:slicerStyleElement type="hoveredSelectedItemWith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9</xdr:col>
      <xdr:colOff>552449</xdr:colOff>
      <xdr:row>0</xdr:row>
      <xdr:rowOff>28575</xdr:rowOff>
    </xdr:from>
    <xdr:to>
      <xdr:col>13</xdr:col>
      <xdr:colOff>647699</xdr:colOff>
      <xdr:row>5</xdr:row>
      <xdr:rowOff>104775</xdr:rowOff>
    </xdr:to>
    <mc:AlternateContent xmlns:mc="http://schemas.openxmlformats.org/markup-compatibility/2006" xmlns:a14="http://schemas.microsoft.com/office/drawing/2010/main">
      <mc:Choice Requires="a14">
        <xdr:graphicFrame macro="">
          <xdr:nvGraphicFramePr>
            <xdr:cNvPr id="2" name="地区">
              <a:extLst>
                <a:ext uri="{FF2B5EF4-FFF2-40B4-BE49-F238E27FC236}">
                  <a16:creationId xmlns:a16="http://schemas.microsoft.com/office/drawing/2014/main" id="{65EEE7D1-89AD-D6AB-7654-2C53B8DB4257}"/>
                </a:ext>
              </a:extLst>
            </xdr:cNvPr>
            <xdr:cNvGraphicFramePr/>
          </xdr:nvGraphicFramePr>
          <xdr:xfrm>
            <a:off x="0" y="0"/>
            <a:ext cx="0" cy="0"/>
          </xdr:xfrm>
          <a:graphic>
            <a:graphicData uri="http://schemas.microsoft.com/office/drawing/2010/slicer">
              <sle:slicer xmlns:sle="http://schemas.microsoft.com/office/drawing/2010/slicer" name="地区"/>
            </a:graphicData>
          </a:graphic>
        </xdr:graphicFrame>
      </mc:Choice>
      <mc:Fallback xmlns="">
        <xdr:sp macro="" textlink="">
          <xdr:nvSpPr>
            <xdr:cNvPr id="0" name=""/>
            <xdr:cNvSpPr>
              <a:spLocks noTextEdit="1"/>
            </xdr:cNvSpPr>
          </xdr:nvSpPr>
          <xdr:spPr>
            <a:xfrm>
              <a:off x="10144124" y="28575"/>
              <a:ext cx="3000375" cy="1171575"/>
            </a:xfrm>
            <a:prstGeom prst="rect">
              <a:avLst/>
            </a:prstGeom>
            <a:solidFill>
              <a:prstClr val="white"/>
            </a:solidFill>
            <a:ln w="1">
              <a:solidFill>
                <a:prstClr val="green"/>
              </a:solidFill>
            </a:ln>
          </xdr:spPr>
          <xdr:txBody>
            <a:bodyPr vertOverflow="clip" horzOverflow="clip"/>
            <a:lstStyle/>
            <a:p>
              <a:r>
                <a:rPr lang="zh-CN" altLang="en-US" sz="1100"/>
                <a:t>此形状代表切片器。Excel 2010 或更高版本支持切片器。
如果形状是在较早版本的 Excel 中修改，或者工作簿是在 Excel 2003 或更早版本中保存，则无法使用切片器。</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琞S" refreshedDate="44868.76798113426" createdVersion="8" refreshedVersion="8" minRefreshableVersion="3" recordCount="651" xr:uid="{00000000-000A-0000-FFFF-FFFF00000000}">
  <cacheSource type="worksheet">
    <worksheetSource name="表1"/>
  </cacheSource>
  <cacheFields count="36">
    <cacheField name="辅助列" numFmtId="0">
      <sharedItems count="851">
        <s v="002000100110003001"/>
        <s v="002000100210003001"/>
        <s v="109203300130843042"/>
        <s v="109203300130843043"/>
        <s v="109203300130843044"/>
        <s v="109203300130843045"/>
        <s v="109203300130843046"/>
        <s v="109203300130843047"/>
        <s v="109203300130843048"/>
        <s v="109203300130843049"/>
        <s v="109204300130844041"/>
        <s v="109204300130844042"/>
        <s v="109204300130844043"/>
        <s v="109204300130844044"/>
        <s v="112101300110207001"/>
        <s v="112101300110207002"/>
        <s v="112101300110207003"/>
        <s v="112101300110207004"/>
        <s v="118304300110001001"/>
        <s v="118304300110001002"/>
        <s v="118304300110001003"/>
        <s v="118304300110001004"/>
        <s v="118304300110001005"/>
        <s v="118304300110001006"/>
        <s v="118304300110001007"/>
        <s v="118304300149001001"/>
        <s v="118304300110002001"/>
        <s v="118304300110002002"/>
        <s v="118304300110002003"/>
        <s v="118304300110003001"/>
        <s v="118304300110003002"/>
        <s v="118304300110003003"/>
        <s v="118304300110004001"/>
        <s v="118304300110004002"/>
        <s v="118304300110004003"/>
        <s v="118304300110004004"/>
        <s v="118304300110004005"/>
        <s v="118304300149004001"/>
        <s v="129106300110002001"/>
        <s v="129106300110002002"/>
        <s v="129106300110002003"/>
        <s v="129106300110002004"/>
        <s v="129106300110003001"/>
        <s v="129106300110003002"/>
        <s v="129106300110003003"/>
        <s v="129106300110004001"/>
        <s v="129106300110004002"/>
        <s v="129106300110004003"/>
        <s v="129106300110004004"/>
        <s v="129106300110004005"/>
        <s v="129106300110004006"/>
        <s v="129106300110005001"/>
        <s v="129106300110005002"/>
        <s v="129106300110005003"/>
        <s v="129106300110005004"/>
        <s v="129106300110005005"/>
        <s v="129106300110005006"/>
        <s v="129106300110006001"/>
        <s v="129106300110006002"/>
        <s v="129106300110008001"/>
        <s v="129106300110008002"/>
        <s v="129106300110008003"/>
        <s v="129106300110008004"/>
        <s v="129106300110008005"/>
        <s v="129106300110008006"/>
        <s v="129106300110009001"/>
        <s v="129106300110009002"/>
        <s v="129106300110010001"/>
        <s v="129106300110010002"/>
        <s v="129106300110011001"/>
        <s v="130103300110006001"/>
        <s v="130103300110006002"/>
        <s v="130103300110006003"/>
        <s v="130103300110007001"/>
        <s v="130103300110007002"/>
        <s v="130103300110008001"/>
        <s v="130103300110008002"/>
        <s v="130103300110008003"/>
        <s v="130103300110009001"/>
        <s v="130103300110009002"/>
        <s v="130103300110010001"/>
        <s v="130103300110010002"/>
        <s v="130103300110010003"/>
        <s v="130103300110010004"/>
        <s v="130103300110011001"/>
        <s v="130103300110011002"/>
        <s v="130103300110011003"/>
        <s v="130103300110011004"/>
        <s v="130103300110012001"/>
        <s v="130103300110012002"/>
        <s v="130103300110012003"/>
        <s v="130103300110013001"/>
        <s v="130103300110013002"/>
        <s v="130103300110014001"/>
        <s v="130103300110014002"/>
        <s v="130103300110014003"/>
        <s v="130103300110015001"/>
        <s v="130103300110015002"/>
        <s v="130103300110015003"/>
        <s v="130103300110016001"/>
        <s v="130103300110016002"/>
        <s v="130103300110016003"/>
        <s v="130103300110016004"/>
        <s v="130103300110017001"/>
        <s v="130103300110017002"/>
        <s v="130103300110017003"/>
        <s v="130103300110018001"/>
        <s v="130103300110018002"/>
        <s v="130103300110018003"/>
        <s v="130103300110019001"/>
        <s v="130103300110019002"/>
        <s v="130103300110019003"/>
        <s v="130103300110020001"/>
        <s v="130103300110020002"/>
        <s v="130103300110020003"/>
        <s v="130103300110020004"/>
        <s v="130103300110022001"/>
        <s v="130103300110022002"/>
        <s v="130103300110022003"/>
        <s v="130103300110025001"/>
        <s v="130103300110025002"/>
        <s v="130103300110027001"/>
        <s v="130103300110028001"/>
        <s v="130103300110029001"/>
        <s v="130103300110030001"/>
        <s v="130103300110030002"/>
        <s v="130103300110030003"/>
        <s v="130103300110031001"/>
        <s v="130103300110031002"/>
        <s v="130103300110031003"/>
        <s v="130103300110032001"/>
        <s v="130103300110032002"/>
        <s v="130103300110032003"/>
        <s v="130103300110033001"/>
        <s v="130103300110033002"/>
        <s v="130103300110033003"/>
        <s v="130103300110033004"/>
        <s v="130103300110034001"/>
        <s v="130103300110034002"/>
        <s v="130103300110034003"/>
        <s v="130103300110034004"/>
        <s v="130103300110035001"/>
        <s v="130103300110035002"/>
        <s v="130103300110036001"/>
        <s v="130103300110036002"/>
        <s v="130103300110036003"/>
        <s v="130103300110037001"/>
        <s v="130103300110037002"/>
        <s v="130103300110037003"/>
        <s v="130103300110038001"/>
        <s v="130103300110039001"/>
        <s v="130103300110042001"/>
        <s v="130103300110042002"/>
        <s v="130103300110043001"/>
        <s v="130103300110043002"/>
        <s v="130103300110044001"/>
        <s v="130103300110044002"/>
        <s v="130103300110045001"/>
        <s v="130103300110045002"/>
        <s v="130103300110046001"/>
        <s v="130103300110046002"/>
        <s v="130103300110047001"/>
        <s v="130103300110047002"/>
        <s v="130103300110048001"/>
        <s v="130103300110048002"/>
        <s v="130103300110049001"/>
        <s v="130103300110049002"/>
        <s v="130103300110050001"/>
        <s v="130103300110050002"/>
        <s v="130103300110051001"/>
        <s v="130103300110052001"/>
        <s v="130103300110052002"/>
        <s v="130103300110053001"/>
        <s v="130103300110053002"/>
        <s v="130103300110054001"/>
        <s v="130103300110054002"/>
        <s v="130103300110055001"/>
        <s v="130103300110055002"/>
        <s v="130103300110057001"/>
        <s v="130103300110058001"/>
        <s v="130103300110059001"/>
        <s v="130103300110059002"/>
        <s v="130103300110060001"/>
        <s v="130103300110060002"/>
        <s v="130103300110061001"/>
        <s v="130103300110061002"/>
        <s v="130103300110062001"/>
        <s v="130103300110062002"/>
        <s v="130103300110063001"/>
        <s v="130103300110063002"/>
        <s v="130103300110064001"/>
        <s v="130103300110064002"/>
        <s v="130103300110064003"/>
        <s v="130103300110065001"/>
        <s v="130103300110065002"/>
        <s v="130103300110065003"/>
        <s v="130103300110065004"/>
        <s v="130103300110068001"/>
        <s v="130103300110068002"/>
        <s v="130103300110068003"/>
        <s v="130103300110069001"/>
        <s v="130103300110069002"/>
        <s v="130103300110069003"/>
        <s v="130103300110070001"/>
        <s v="130103300110070002"/>
        <s v="130103300110070003"/>
        <s v="130103300110071001"/>
        <s v="130103300110071002"/>
        <s v="130103300110071003"/>
        <s v="130103300110071004"/>
        <s v="130103300110072001"/>
        <s v="130103300110072002"/>
        <s v="130103300110072003"/>
        <s v="130103300110072004"/>
        <s v="130103300110073001"/>
        <s v="130103300110073002"/>
        <s v="130103300110073003"/>
        <s v="130103300110074001"/>
        <s v="130103300110074002"/>
        <s v="130103300110074003"/>
        <s v="130103300110074004"/>
        <s v="130103300110074005"/>
        <s v="130103300110075001"/>
        <s v="130103300110075002"/>
        <s v="130103300110076001"/>
        <s v="130103300110076002"/>
        <s v="130103300110076003"/>
        <s v="130103300110077001"/>
        <s v="130103300110077002"/>
        <s v="130103300110078001"/>
        <s v="130103300110078002"/>
        <s v="130103300110079001"/>
        <s v="130103300110079002"/>
        <s v="130103300110080001"/>
        <s v="130103300110080002"/>
        <s v="130103300110081001"/>
        <s v="130103300110081002"/>
        <s v="130103300110082001"/>
        <s v="130103300110082002"/>
        <s v="130103300110083001"/>
        <s v="130103300110083002"/>
        <s v="130103300110084001"/>
        <s v="130103300110084002"/>
        <s v="130103300110085001"/>
        <s v="130103300110085002"/>
        <s v="130103300110086001"/>
        <s v="130103300110087001"/>
        <s v="130103300110088001"/>
        <s v="130103300110088002"/>
        <s v="130103300110088003"/>
        <s v="130103300110088004"/>
        <s v="130103300110088005"/>
        <s v="130103300110089001"/>
        <s v="130103300110089002"/>
        <s v="130103300110089003"/>
        <s v="130103300110090001"/>
        <s v="130103300110090002"/>
        <s v="130103300110090003"/>
        <s v="130103300110091001"/>
        <s v="130103300110091002"/>
        <s v="130103300110091003"/>
        <s v="130103300110091004"/>
        <s v="130103300110091005"/>
        <s v="130103300110092001"/>
        <s v="130103300110092002"/>
        <s v="130103300110093001"/>
        <s v="130103300110093002"/>
        <s v="130103300110094001"/>
        <s v="130103300110094002"/>
        <s v="130103300110094003"/>
        <s v="130103300110095001"/>
        <s v="130103300110095002"/>
        <s v="130103300110096001"/>
        <s v="130103300110096002"/>
        <s v="130103300110096003"/>
        <s v="130103300110097001"/>
        <s v="130103300110097002"/>
        <s v="130103300110097003"/>
        <s v="130103300110097004"/>
        <s v="130103300110098001"/>
        <s v="130103300110098002"/>
        <s v="130103300110098003"/>
        <s v="130103300110099001"/>
        <s v="130103300110099002"/>
        <s v="130103300110099003"/>
        <s v="130103300110099004"/>
        <s v="130103300110100001"/>
        <s v="130103300110100002"/>
        <s v="130103300110100003"/>
        <s v="130103300110101001"/>
        <s v="130103300110101002"/>
        <s v="130103300110101003"/>
        <s v="130103300110101004"/>
        <s v="130103300110101005"/>
        <s v="130103300110102001"/>
        <s v="130103300110102002"/>
        <s v="130103300110102003"/>
        <s v="130103300110102004"/>
        <s v="130103300110102005"/>
        <s v="130103300110103001"/>
        <s v="130103300110103002"/>
        <s v="130103300110103003"/>
        <s v="130103300110103004"/>
        <s v="130103300110105001"/>
        <s v="130103300110105002"/>
        <s v="130103300110105003"/>
        <s v="130103300110107001"/>
        <s v="130103300110107002"/>
        <s v="130103300110108001"/>
        <s v="130103300110108002"/>
        <s v="130103300110109001"/>
        <s v="130103300110109002"/>
        <s v="130103300110110001"/>
        <s v="130103300110110002"/>
        <s v="130103300110111001"/>
        <s v="130103300110111002"/>
        <s v="130103300110113001"/>
        <s v="130103300110113002"/>
        <s v="130103300110113003"/>
        <s v="130103300110114001"/>
        <s v="130103300110114002"/>
        <s v="130103300110116001"/>
        <s v="130103300110116002"/>
        <s v="130103300110116003"/>
        <s v="130103300110117001"/>
        <s v="130103300110117002"/>
        <s v="130103300110118001"/>
        <s v="130103300110118002"/>
        <s v="130103300110118003"/>
        <s v="130103300110119001"/>
        <s v="130103300110119002"/>
        <s v="130103300110121001"/>
        <s v="130103300110121002"/>
        <s v="130103300110121003"/>
        <s v="130103300110122001"/>
        <s v="130103300110122002"/>
        <s v="130103300110122003"/>
        <s v="130103300110123001"/>
        <s v="130103300110123002"/>
        <s v="130103300110123003"/>
        <s v="130103300110124001"/>
        <s v="130103300110124002"/>
        <s v="130103300110124003"/>
        <s v="130103300110125001"/>
        <s v="130103300110125002"/>
        <s v="130103300110125003"/>
        <s v="130103300110126001"/>
        <s v="130103300110126002"/>
        <s v="130103300110127001"/>
        <s v="130103300110127002"/>
        <s v="130103300110127003"/>
        <s v="130103300110128001"/>
        <s v="130103300110128002"/>
        <s v="130103300110129001"/>
        <s v="130103300110129002"/>
        <s v="130103300110129003"/>
        <s v="130103300110130001"/>
        <s v="130103300110130002"/>
        <s v="130103300110131001"/>
        <s v="130103300110131002"/>
        <s v="130103300110131003"/>
        <s v="130103300110132001"/>
        <s v="130103300110132002"/>
        <s v="130103300110132003"/>
        <s v="130103300110133001"/>
        <s v="130103300110133002"/>
        <s v="130103300110134001"/>
        <s v="130103300110134002"/>
        <s v="130103300110134003"/>
        <s v="130103300110135001"/>
        <s v="130103300110135002"/>
        <s v="130103300110135003"/>
        <s v="130103300110136001"/>
        <s v="130103300110136002"/>
        <s v="130103300110136003"/>
        <s v="130103300110138001"/>
        <s v="130103300110138002"/>
        <s v="130103300110139001"/>
        <s v="130103300110139002"/>
        <s v="130103300110140001"/>
        <s v="130103300110140002"/>
        <s v="130103300110143001"/>
        <s v="130103300110143002"/>
        <s v="130103300110144001"/>
        <s v="130103300110144002"/>
        <s v="130103300110145001"/>
        <s v="130103300110145002"/>
        <s v="130103300110146001"/>
        <s v="130103300110146002"/>
        <s v="130103300110146003"/>
        <s v="130103300110147001"/>
        <s v="130103300110147002"/>
        <s v="130103300110148001"/>
        <s v="130103300110148002"/>
        <s v="130103300110149001"/>
        <s v="130103300110149002"/>
        <s v="130103300110150001"/>
        <s v="130103300110150002"/>
        <s v="130103300110150003"/>
        <s v="130103300110151001"/>
        <s v="130103300110151002"/>
        <s v="130103300110151003"/>
        <s v="130103300110152001"/>
        <s v="130103300110152002"/>
        <s v="130103300110157001"/>
        <s v="130103300110158001"/>
        <s v="130103300110158002"/>
        <s v="130103300110158003"/>
        <s v="130103300110158004"/>
        <s v="130103300110160001"/>
        <s v="130103300110160002"/>
        <s v="130103300110161001"/>
        <s v="130103300110161002"/>
        <s v="130103300110162001"/>
        <s v="130103300110162002"/>
        <s v="130103300110163001"/>
        <s v="130103300110163002"/>
        <s v="130103300110164001"/>
        <s v="130103300110164002"/>
        <s v="130103300110165001"/>
        <s v="130103300110165002"/>
        <s v="130103300110166001"/>
        <s v="130103300110166002"/>
        <s v="130103300110166003"/>
        <s v="130103300110167001"/>
        <s v="130103300110167002"/>
        <s v="130103300110167003"/>
        <s v="130103300110167004"/>
        <s v="130103300110168001"/>
        <s v="130103300110168002"/>
        <s v="130103300110169001"/>
        <s v="130103300110169002"/>
        <s v="130103300110169003"/>
        <s v="130103300110170001"/>
        <s v="130103300110170002"/>
        <s v="130103300110171001"/>
        <s v="130103300110171002"/>
        <s v="130103300110171003"/>
        <s v="130103300110172001"/>
        <s v="130103300110172002"/>
        <s v="130103300110173001"/>
        <s v="130103300110173002"/>
        <s v="130103300110178001"/>
        <s v="130103300110178002"/>
        <s v="130103300110178003"/>
        <s v="130103300110178004"/>
        <s v="130103300110179001"/>
        <s v="130103300110179002"/>
        <s v="130103300110180001"/>
        <s v="130103300110180002"/>
        <s v="130103300110181001"/>
        <s v="130103300110181002"/>
        <s v="130103300110182001"/>
        <s v="130103300110182002"/>
        <s v="130103300110183001"/>
        <s v="130103300110183002"/>
        <s v="130103300110183003"/>
        <s v="130103300110183004"/>
        <s v="130103300110184001"/>
        <s v="130103300110184002"/>
        <s v="130103300110185001"/>
        <s v="130103300110185002"/>
        <s v="130103300110186001"/>
        <s v="130103300110187001"/>
        <s v="130103300110187002"/>
        <s v="130103300110188001"/>
        <s v="130103300110188002"/>
        <s v="130103300110189001"/>
        <s v="130103300110189002"/>
        <s v="130103300110190001"/>
        <s v="130103300110191001"/>
        <s v="130103300110191002"/>
        <s v="130103300110192001"/>
        <s v="130103300110192002"/>
        <s v="130103300110192003"/>
        <s v="130103300110192004"/>
        <s v="130103300110195001"/>
        <s v="130103300110195002"/>
        <s v="130103300110195003"/>
        <s v="130103300110195004"/>
        <s v="130103300110196001"/>
        <s v="130103300110196002"/>
        <s v="130103300110196003"/>
        <s v="130103300110197001"/>
        <s v="130103300110197002"/>
        <s v="130103300110197003"/>
        <s v="130103300110198001"/>
        <s v="130103300110198002"/>
        <s v="130103300110198003"/>
        <s v="130103300110198004"/>
        <s v="130103300110198005"/>
        <s v="130103300110199001"/>
        <s v="130103300110199002"/>
        <s v="130103300110199003"/>
        <s v="130103300110199004"/>
        <s v="160102300110471001"/>
        <s v="170103300110001001"/>
        <s v="170103300110002001"/>
        <s v="170103300110003001"/>
        <s v="173102300149101001"/>
        <s v="173102300149101002"/>
        <s v="119104400110002014"/>
        <s v="119104400110002015"/>
        <s v="119104400110002016"/>
        <s v="119104400110002017"/>
        <s v="119104400110002018"/>
        <s v="119104400110002021"/>
        <s v="119104400110002024"/>
        <s v="119104400110002025"/>
        <s v="119104400110002026"/>
        <s v="119104400110002027"/>
        <s v="119104400110002028"/>
        <s v="119104400110002029"/>
        <s v="119104400110002030"/>
        <s v="119104400110002031"/>
        <s v="119104400110002034"/>
        <s v="119104400110004001"/>
        <s v="119104400110004002"/>
        <s v="135103400110103001"/>
        <s v="135103400110103002"/>
        <s v="135103400110103003"/>
        <s v="135103400110103004"/>
        <s v="135103400110103005"/>
        <s v="135103400110103006"/>
        <s v="135103400110103007"/>
        <s v="135103400110103008"/>
        <s v="135103400110103009"/>
        <s v="135103400110103010"/>
        <s v="135103400110103011"/>
        <s v="135103400110103012"/>
        <s v="135103400110103013"/>
        <s v="135103400110103014"/>
        <s v="135103400110103015"/>
        <s v="135103400110103016"/>
        <s v="135103400110103017"/>
        <s v="135103400110103018"/>
        <s v="135103400110103019"/>
        <s v="135103400110103020"/>
        <s v="135103400110103021"/>
        <s v="135103400110103022"/>
        <s v="135103400110103023"/>
        <s v="135103400110103024"/>
        <s v="135103400110103025"/>
        <s v="135103400110103026"/>
        <s v="135103400110103027"/>
        <s v="135103400110103028"/>
        <s v="135103400110103029"/>
        <s v="135103400110103030"/>
        <s v="135103400110103031"/>
        <s v="135103400110103032"/>
        <s v="135103400110103033"/>
        <s v="135103400110103034"/>
        <s v="135103400110103035"/>
        <s v="135103400110103036"/>
        <s v="135103400110103037"/>
        <s v="135103400110103038"/>
        <s v="135103400110103039"/>
        <s v="135103400110103040"/>
        <s v="135103400110103041"/>
        <s v="135103400110103042"/>
        <s v="135103400110103043"/>
        <s v="135103400110103044"/>
        <s v="135103400110103045"/>
        <s v="135103400110103046"/>
        <s v="135103400110103047"/>
        <s v="135103400110103048"/>
        <s v="153103400149011001"/>
        <s v="153103400110020001"/>
        <s v="153103400110021001"/>
        <s v="153103400110023001"/>
        <s v="153103400149024001"/>
        <s v="153103400110041001"/>
        <s v="153103400149041001"/>
        <s v="153103400149042001"/>
        <s v="153103400149051001"/>
        <s v="153103400149052001"/>
        <s v="153103400149061001"/>
        <s v="153103400149062001"/>
        <s v="153103400149063001"/>
        <s v="153103400149064001"/>
        <s v="153103400110071001"/>
        <s v="153103400149072001"/>
        <s v="153103400110073001"/>
        <s v="153103400110074001"/>
        <s v="153103400149075001"/>
        <s v="153103400149081001"/>
        <s v="153103400110082001"/>
        <s v="153103400149083001"/>
        <s v="153103400110091001"/>
        <s v="153103400149092001"/>
        <s v="153103400110093001"/>
        <s v="153103400149093001"/>
        <s v="153103400110101001"/>
        <s v="153103400149111001"/>
        <s v="153103400110112001"/>
        <s v="154103400144001001"/>
        <s v="154103400145001001"/>
        <s v="154103400148001001"/>
        <s v="154103400148001002"/>
        <s v="154103400144011001"/>
        <s v="154103400146011001"/>
        <s v="154103400147011001"/>
        <s v="154103400148011001"/>
        <s v="154103400144012001"/>
        <s v="154103400145012001"/>
        <s v="154103400147012001"/>
        <s v="154103400146013001"/>
        <s v="154103400147013001"/>
        <s v="154103400144014001"/>
        <s v="154103400145014001"/>
        <s v="154103400146014001"/>
        <s v="154103400147014001"/>
        <s v="154103400144015001"/>
        <s v="154103400145015001"/>
        <s v="154103400146015001"/>
        <s v="154103400147015001"/>
        <s v="154103400148015001"/>
        <s v="154103400144016001"/>
        <s v="154103400144016002"/>
        <s v="154103400146016001"/>
        <s v="154103400147016001"/>
        <s v="154103400148016001"/>
        <s v="154103400146017001"/>
        <s v="154103400148017001"/>
        <s v="154103400144018001"/>
        <s v="154103400146018001"/>
        <s v="154103400146019001"/>
        <s v="154103400147019001"/>
        <s v="154103400146020001"/>
        <s v="154103400147020001"/>
        <s v="154103400144101001"/>
        <s v="154103400144102001"/>
        <s v="154103400144103001"/>
        <s v="154103400144104001"/>
        <s v="154103400144105001"/>
        <s v="154103400144106001"/>
        <s v="154103400144106002"/>
        <s v="154103400144107001"/>
        <s v="154103400145107001"/>
        <s v="154103400144108001"/>
        <s v="154103400145108001"/>
        <s v="154103400144109001"/>
        <s v="154103400144110001"/>
        <s v="154103400145110001"/>
        <s v="154103400144111001"/>
        <s v="154103400144112001"/>
        <s v="154103400144113001"/>
        <s v="154103400144114001"/>
        <s v="155103400141804001"/>
        <s v="155103400142804001"/>
        <s v="187103400110103001"/>
        <s v="153103400110109001" u="1"/>
        <s v="153103400149013001" u="1"/>
        <s v="153103400149014001" u="1"/>
        <s v="153103400149121001" u="1"/>
        <s v="119104400110002011" u="1"/>
        <s v="119104400110002012" u="1"/>
        <s v="119104400110002013" u="1"/>
        <s v="119104400110002019" u="1"/>
        <s v="153103400149122001" u="1"/>
        <s v="153103400149123001" u="1"/>
        <s v="153103400149113001" u="1"/>
        <s v="153103400149114001" u="1"/>
        <s v="118304300110001010" u="1"/>
        <s v="118304300110001011" u="1"/>
        <s v="153103400149101001" u="1"/>
        <s v="153103400149116001" u="1"/>
        <s v="153103400149102001" u="1"/>
        <s v="130103300110094004" u="1"/>
        <s v="130103300110095003" u="1"/>
        <s v="130103300110081003" u="1"/>
        <s v="130103300110081004" u="1"/>
        <s v="153103400149106001" u="1"/>
        <s v="129106300110000001" u="1"/>
        <s v="130103300110097005" u="1"/>
        <s v="119104400110002020" u="1"/>
        <s v="129106300110002005" u="1"/>
        <s v="130103300110071005" u="1"/>
        <s v="129106300110002006" u="1"/>
        <s v="129106300110002007" u="1"/>
        <s v="130103300110086002" u="1"/>
        <s v="129106300110003004" u="1"/>
        <s v="129106300110003005" u="1"/>
        <s v="130103300110072005" u="1"/>
        <s v="129106300110003006" u="1"/>
        <s v="129106300110003007" u="1"/>
        <s v="129106300110003008" u="1"/>
        <s v="129106300110003009" u="1"/>
        <s v="130103300110181003" u="1"/>
        <s v="130103300110075003" u="1"/>
        <s v="130103300110075004" u="1"/>
        <s v="129106300110006006" u="1"/>
        <s v="129106300110007003" u="1"/>
        <s v="130103300110062003" u="1"/>
        <s v="130103300110062004" u="1"/>
        <s v="130103300110062005" u="1"/>
        <s v="130103300110077003" u="1"/>
        <s v="130103300110063003" u="1"/>
        <s v="130103300110063004" u="1"/>
        <s v="130103300110063005" u="1"/>
        <s v="125303300110001004" u="1"/>
        <s v="125303300110001005" u="1"/>
        <s v="125303300110001006" u="1"/>
        <s v="125303300110001007" u="1"/>
        <s v="125303300110001008" u="1"/>
        <s v="125303300110001009" u="1"/>
        <s v="130103300110078003" u="1"/>
        <s v="130103300110078004" u="1"/>
        <s v="130103300110064004" u="1"/>
        <s v="130103300110079003" u="1"/>
        <s v="130103300110079004" u="1"/>
        <s v="130103300110051002" u="1"/>
        <s v="130103300110172003" u="1"/>
        <s v="130103300110067001" u="1"/>
        <s v="130103300110160003" u="1"/>
        <s v="130103300110160004" u="1"/>
        <s v="130103300110160005" u="1"/>
        <s v="130103300110160006" u="1"/>
        <s v="130103300110161003" u="1"/>
        <s v="130103300110161004" u="1"/>
        <s v="130103300110162003" u="1"/>
        <s v="130103300110162004" u="1"/>
        <s v="130103300110042003" u="1"/>
        <s v="130103300110042004" u="1"/>
        <s v="130103300110057002" u="1"/>
        <s v="129106300110001011" u="1"/>
        <s v="129106300110001012" u="1"/>
        <s v="129106300110001013" u="1"/>
        <s v="130103300110150004" u="1"/>
        <s v="130103300110058002" u="1"/>
        <s v="130103300110165003" u="1"/>
        <s v="130103300110151004" u="1"/>
        <s v="130103300110031004" u="1"/>
        <s v="130103300110032004" u="1"/>
        <s v="130103300110153001" u="1"/>
        <s v="130103300110168003" u="1"/>
        <s v="130103300110168004" u="1"/>
        <s v="130103300110169004" u="1"/>
        <s v="130103300110141001" u="1"/>
        <s v="130103300110169005" u="1"/>
        <s v="130103300110141002" u="1"/>
        <s v="109203300130843023" u="1"/>
        <s v="130103300110021001" u="1"/>
        <s v="109203300130843024" u="1"/>
        <s v="109203300130843025" u="1"/>
        <s v="109203300130843027" u="1"/>
        <s v="130103300110142001" u="1"/>
        <s v="130103300110142002" u="1"/>
        <s v="130103300110142003" u="1"/>
        <s v="125303300110001010" u="1"/>
        <s v="125303300110001011" u="1"/>
        <s v="125303300110001012" u="1"/>
        <s v="125303300110001013" u="1"/>
        <s v="125303300110001014" u="1"/>
        <s v="125303300110001015" u="1"/>
        <s v="125303300110001016" u="1"/>
        <s v="125303300110001017" u="1"/>
        <s v="125303300110001018" u="1"/>
        <s v="125303300110001019" u="1"/>
        <s v="130103300110144003" u="1"/>
        <s v="130103300110144004" u="1"/>
        <s v="130103300110147003" u="1"/>
        <s v="130103300110013003" u="1"/>
        <s v="130103300110013004" u="1"/>
        <s v="130103300110120001" u="1"/>
        <s v="130103300110120002" u="1"/>
        <s v="130103300110029002" u="1"/>
        <s v="154103400144013001" u="1"/>
        <s v="130103300110017004" u="1"/>
        <s v="155103400140804001" u="1"/>
        <s v="154103400144017001" u="1"/>
        <s v="130103300110112001" u="1"/>
        <s v="130103300110112002" u="1"/>
        <s v="130103300110007003" u="1"/>
        <s v="130103300110114003" u="1"/>
        <s v="130103300110114004" u="1"/>
        <s v="130103300110114005" u="1"/>
        <s v="130103300110115001" u="1"/>
        <s v="130103300110115002" u="1"/>
        <s v="130103300110115003" u="1"/>
        <s v="130103300110115004" u="1"/>
        <s v="109204300130844038" u="1"/>
        <s v="125303300110001020" u="1"/>
        <s v="109204300130844039" u="1"/>
        <s v="125303300110001021" u="1"/>
        <s v="125303300110001022" u="1"/>
        <s v="125303300110001023" u="1"/>
        <s v="125303300110001024" u="1"/>
        <s v="125303300110001025" u="1"/>
        <s v="125303300110001026" u="1"/>
        <s v="130103300110117003" u="1"/>
        <s v="130103300110117004" u="1"/>
        <s v="130103300110118004" u="1"/>
        <s v="130103300110118005" u="1"/>
        <s v="130103300110106001" u="1"/>
        <s v="130103300110106002" u="1"/>
        <s v="130103300110107003" u="1"/>
        <s v="130103300110107004" u="1"/>
        <s v="130103300110107005" u="1"/>
        <s v="130103300110200001" u="1"/>
        <s v="130103300110200002" u="1"/>
        <s v="130103300110109003" u="1"/>
        <s v="130103300110109004" u="1"/>
        <s v="130103300110109005" u="1"/>
        <s v="130103300110202001" u="1"/>
        <s v="130103300110203001" u="1"/>
        <s v="109203300130843040" u="1"/>
        <s v="109203300130843041" u="1"/>
        <s v="109204300130844040" u="1"/>
        <s v="154103400145113001" u="1"/>
        <s v="154103400145102001" u="1"/>
        <s v="153103400110083001" u="1"/>
        <s v="153103400110071002" u="1"/>
        <s v="154103400145109001" u="1"/>
        <s v="154103400146001001" u="1"/>
        <s v="153103400110086001" u="1"/>
        <s v="153103400110075001" u="1"/>
        <s v="109203300130843050" u="1"/>
        <s v="109203300130843051" u="1"/>
        <s v="109203300130843053" u="1"/>
        <s v="109203300130843054" u="1"/>
        <s v="109203300130843055" u="1"/>
        <s v="109203300130843056" u="1"/>
        <s v="109203300130843057" u="1"/>
        <s v="109203300130843058" u="1"/>
        <s v="187103400110103002" u="1"/>
        <s v="153103400110042001" u="1"/>
        <s v="154103400147013002" u="1"/>
        <s v="153103400149095001" u="1"/>
        <s v="153103400149096001" u="1"/>
        <s v="154103400147001001" u="1"/>
        <s v="153103400110031001" u="1"/>
        <s v="153103400110032001" u="1"/>
        <s v="153103400149085001" u="1"/>
        <s v="153103400110022001" u="1"/>
        <s v="153103400149060001" u="1"/>
        <s v="153103400149076002" u="1"/>
        <s v="153103400149077002" u="1"/>
        <s v="153103400110012001" u="1"/>
        <s v="119104400110002004" u="1"/>
        <s v="119104400110002005" u="1"/>
        <s v="119104400110002006" u="1"/>
        <s v="119104400110002007" u="1"/>
        <s v="119104400110004003" u="1"/>
        <s v="153103400110103001" u="1"/>
        <s v="153103400149034001" u="1"/>
        <s v="118304300110001008" u="1"/>
        <s v="118304300110001009" u="1"/>
        <s v="153103400149021001" u="1"/>
        <s v="113103300110103001" u="1"/>
        <s v="118304300110003004" u="1"/>
      </sharedItems>
    </cacheField>
    <cacheField name="部门代码" numFmtId="0">
      <sharedItems/>
    </cacheField>
    <cacheField name="部门名称" numFmtId="0">
      <sharedItems count="18">
        <s v="中央办公厅"/>
        <s v="北京铁路公安局"/>
        <s v="太原铁路公安局"/>
        <s v="司法部燕城监狱"/>
        <s v="河北海事局"/>
        <s v="石家庄海关"/>
        <s v="国家税务总局河北省税务局"/>
        <s v="国家粮食和物资储备局河北局"/>
        <s v="河北省邮政管理局"/>
        <s v="国家矿山安全监察局河北局"/>
        <s v="水利部海河水利委员会"/>
        <s v="国家统计局河北调查总队"/>
        <s v="河北省气象局"/>
        <s v="中国银行保险监督管理委员会河北监管局"/>
        <s v="中国证券监督管理委员会河北监管局"/>
        <s v="河北省地震局"/>
        <s v="河北省消防救援总队" u="1"/>
        <s v="财政部河北监管局" u="1"/>
      </sharedItems>
    </cacheField>
    <cacheField name="用人司局" numFmtId="0">
      <sharedItems count="302">
        <s v="中共中央直属机关事务管理局"/>
        <s v="北京铁路公安局"/>
        <s v="太原铁路公安局"/>
        <s v="司法部燕城监狱"/>
        <s v="秦皇岛海事局"/>
        <s v="沧州海事局"/>
        <s v="唐山海事局"/>
        <s v="曹妃甸海事局"/>
        <s v="秦皇岛海关"/>
        <s v="北戴河海关"/>
        <s v="曹妃甸海关"/>
        <s v="京唐港海关"/>
        <s v="廊坊海关"/>
        <s v="黄骅港海关"/>
        <s v="衡水海关"/>
        <s v="张家口海关"/>
        <s v="隶属海关"/>
        <s v="国家税务总局石家庄市鹿泉区税务局"/>
        <s v="国家税务总局石家庄市栾城区税务局"/>
        <s v="国家税务总局石家庄市藁城区税务局"/>
        <s v="国家税务总局石家庄市矿区税务局"/>
        <s v="国家税务总局晋州市税务局"/>
        <s v="国家税务总局新乐市税务局"/>
        <s v="国家税务总局正定县税务局"/>
        <s v="国家税务总局井陉县税务局"/>
        <s v="国家税务总局赵县税务局"/>
        <s v="国家税务总局深泽县税务局"/>
        <s v="国家税务总局行唐县税务局"/>
        <s v="国家税务总局高邑县税务局"/>
        <s v="国家税务总局赞皇县税务局"/>
        <s v="国家税务总局元氏县税务局"/>
        <s v="国家税务总局无极县税务局"/>
        <s v="国家税务总局灵寿县税务局"/>
        <s v="国家税务总局石家庄综合保税区税务局"/>
        <s v="国家税务总局承德市双桥区税务局"/>
        <s v="国家税务总局承德市双滦区税务局"/>
        <s v="国家税务总局承德市鹰手营子矿区税务局"/>
        <s v="国家税务总局平泉市税务局"/>
        <s v="国家税务总局围场满族蒙古族自治县税务局"/>
        <s v="国家税务总局丰宁满族自治县税务局"/>
        <s v="国家税务总局隆化县税务局"/>
        <s v="国家税务总局承德县税务局"/>
        <s v="国家税务总局滦平县税务局"/>
        <s v="国家税务总局宽城满族自治县税务局"/>
        <s v="国家税务总局兴隆县税务局"/>
        <s v="国家税务总局承德高新技术产业开发区税务局"/>
        <s v="国家税务总局承德市御道口牧场管理区税务局"/>
        <s v="国家税务总局张家口市宣化区税务局"/>
        <s v="国家税务总局张家口市下花园区税务局"/>
        <s v="国家税务总局张家口市万全区税务局"/>
        <s v="国家税务总局张家口市崇礼区税务局"/>
        <s v="国家税务总局康保县税务局"/>
        <s v="国家税务总局沽源县税务局"/>
        <s v="国家税务总局尚义县税务局"/>
        <s v="国家税务总局蔚县税务局"/>
        <s v="国家税务总局阳原县税务局"/>
        <s v="国家税务总局怀安县税务局"/>
        <s v="国家税务总局怀来县税务局"/>
        <s v="国家税务总局涿鹿县税务局"/>
        <s v="国家税务总局赤城县税务局"/>
        <s v="国家税务总局张北县税务局"/>
        <s v="国家税务总局张家口市察北管理区税务局"/>
        <s v="国家税务总局张家口市塞北管理区税务局"/>
        <s v="国家税务总局秦皇岛市海港区税务局"/>
        <s v="国家税务总局秦皇岛市山海关区税务局"/>
        <s v="国家税务总局秦皇岛市北戴河区税务局"/>
        <s v="国家税务总局秦皇岛市抚宁区税务局"/>
        <s v="国家税务总局昌黎县税务局"/>
        <s v="国家税务总局卢龙县税务局"/>
        <s v="国家税务总局青龙满族自治县税务局"/>
        <s v="国家税务总局唐山市路南区税务局"/>
        <s v="国家税务总局唐山市路北区税务局"/>
        <s v="国家税务总局唐山市开平区税务局"/>
        <s v="国家税务总局唐山市古冶区税务局"/>
        <s v="国家税务总局唐山市丰润区税务局"/>
        <s v="国家税务总局唐山市丰南区税务局"/>
        <s v="国家税务总局唐山市曹妃甸区税务局"/>
        <s v="国家税务总局遵化市税务局"/>
        <s v="国家税务总局迁安市税务局"/>
        <s v="国家税务总局玉田县税务局"/>
        <s v="国家税务总局迁西县税务局"/>
        <s v="国家税务总局滦州市税务局"/>
        <s v="国家税务总局滦南县税务局"/>
        <s v="国家税务总局乐亭县税务局"/>
        <s v="国家税务总局唐山高新技术产业开发区税务局"/>
        <s v="国家税务总局河北唐山南堡经济开发区税务局"/>
        <s v="国家税务总局河北唐山海港经济开发区税务局"/>
        <s v="国家税务总局河北唐山芦台经济开发区税务局"/>
        <s v="国家税务总局唐山市汉沽管理区税务局"/>
        <s v="国家税务总局唐山国际旅游岛税务局"/>
        <s v="国家税务总局廊坊市广阳区税务局"/>
        <s v="国家税务总局廊坊市安次区税务局"/>
        <s v="国家税务总局三河市税务局"/>
        <s v="国家税务总局霸州市税务局"/>
        <s v="国家税务总局大厂回族自治县税务局"/>
        <s v="国家税务总局香河县税务局"/>
        <s v="国家税务总局永清县税务局"/>
        <s v="国家税务总局固安县税务局"/>
        <s v="国家税务总局文安县税务局"/>
        <s v="国家税务总局大城县税务局"/>
        <s v="国家税务总局廊坊经济技术开发区税务局"/>
        <s v="国家税务总局保定市莲池区税务局"/>
        <s v="国家税务总局保定市竞秀区税务局"/>
        <s v="国家税务总局保定市满城区税务局"/>
        <s v="国家税务总局保定市清苑区税务局"/>
        <s v="国家税务总局保定市徐水区税务局"/>
        <s v="国家税务总局安国市税务局"/>
        <s v="国家税务总局博野县税务局"/>
        <s v="国家税务总局定兴县税务局"/>
        <s v="国家税务总局阜平县税务局"/>
        <s v="国家税务总局高阳县税务局"/>
        <s v="国家税务总局涞水县税务局"/>
        <s v="国家税务总局蠡县税务局"/>
        <s v="国家税务总局曲阳县税务局"/>
        <s v="国家税务总局唐县税务局"/>
        <s v="国家税务总局望都县税务局"/>
        <s v="国家税务总局易县税务局"/>
        <s v="国家税务总局保定高新技术产业开发区税务局"/>
        <s v="国家税务总局沧州市运河区税务局"/>
        <s v="国家税务总局沧州市新华区税务局"/>
        <s v="国家税务总局任丘市税务局"/>
        <s v="国家税务总局河间市税务局"/>
        <s v="国家税务总局泊头市税务局"/>
        <s v="国家税务总局黄骅市税务局"/>
        <s v="国家税务总局肃宁县税务局"/>
        <s v="国家税务总局献县税务局"/>
        <s v="国家税务总局吴桥县税务局"/>
        <s v="国家税务总局东光县税务局"/>
        <s v="国家税务总局南皮县税务局"/>
        <s v="国家税务总局青县税务局"/>
        <s v="国家税务总局沧县税务局"/>
        <s v="国家税务总局孟村回族自治县税务局"/>
        <s v="国家税务总局盐山县税务局"/>
        <s v="国家税务总局海兴县税务局"/>
        <s v="国家税务总局沧州经济开发区税务局"/>
        <s v="国家税务总局沧州高新技术产业开发区税务局"/>
        <s v="国家税务总局沧州临港经济技术开发区税务局"/>
        <s v="国家税务总局衡水市冀州区税务局"/>
        <s v="国家税务总局深州市税务局"/>
        <s v="国家税务总局枣强县税务局"/>
        <s v="国家税务总局武邑县税务局"/>
        <s v="国家税务总局武强县税务局"/>
        <s v="国家税务总局饶阳县税务局"/>
        <s v="国家税务总局安平县税务局"/>
        <s v="国家税务总局故城县税务局"/>
        <s v="国家税务总局景县税务局"/>
        <s v="国家税务总局阜城县税务局"/>
        <s v="国家税务总局沙河市税务局"/>
        <s v="国家税务总局南宫市税务局"/>
        <s v="国家税务总局内丘县税务局"/>
        <s v="国家税务总局临城县税务局"/>
        <s v="国家税务总局隆尧县税务局"/>
        <s v="国家税务总局邢台市任泽区税务局"/>
        <s v="国家税务总局柏乡县税务局"/>
        <s v="国家税务总局邢台市南和区税务局"/>
        <s v="国家税务总局宁晋县税务局"/>
        <s v="国家税务总局巨鹿县税务局"/>
        <s v="国家税务总局平乡县税务局"/>
        <s v="国家税务总局新河县税务局"/>
        <s v="国家税务总局广宗县税务局"/>
        <s v="国家税务总局威县税务局"/>
        <s v="国家税务总局临西县税务局"/>
        <s v="国家税务总局清河县税务局"/>
        <s v="国家税务总局邯郸市峰峰矿区税务局"/>
        <s v="国家税务总局邯郸市永年区税务局"/>
        <s v="国家税务总局邯郸市肥乡区税务局"/>
        <s v="国家税务总局武安市税务局"/>
        <s v="国家税务总局鸡泽县税务局"/>
        <s v="国家税务总局邱县税务局"/>
        <s v="国家税务总局曲周县税务局"/>
        <s v="国家税务总局馆陶县税务局"/>
        <s v="国家税务总局涉县税务局"/>
        <s v="国家税务总局广平县税务局"/>
        <s v="国家税务总局成安县税务局"/>
        <s v="国家税务总局魏县税务局"/>
        <s v="国家税务总局磁县税务局"/>
        <s v="国家税务总局临漳县税务局"/>
        <s v="国家税务总局大名县税务局"/>
        <s v="国家税务总局雄县税务局"/>
        <s v="国家税务总局容城县税务局"/>
        <s v="国家税务总局安新县税务局"/>
        <s v="国家税务总局定州市税务局"/>
        <s v="国家税务总局辛集市税务局"/>
        <s v="国家粮食和物资储备局河北局"/>
        <s v="廊坊市邮政管理局"/>
        <s v="沧州市邮政管理局"/>
        <s v="邢台市邮政管理局"/>
        <s v="国家矿山安全监察局河北局"/>
        <s v="漳卫南运河管理局"/>
        <s v="漳河上游管理局"/>
        <s v="国家统计局河北调查总队"/>
        <s v="河北省石家庄市行唐县气象局"/>
        <s v="河北省承德市气象局"/>
        <s v="河北省承德市隆化县气象局"/>
        <s v="河北省承德市滦平县气象局"/>
        <s v="河北省承德市平泉市气象局"/>
        <s v="河北省秦皇岛市青龙满族自治县气象局"/>
        <s v="河北省秦皇岛市抚宁区气象局"/>
        <s v="河北省唐山市遵化市气象局"/>
        <s v="河北省唐山市滦南县气象局"/>
        <s v="河北省廊坊市香河县气象局"/>
        <s v="河北省廊坊市霸州市气象局"/>
        <s v="河北省廊坊市文安县气象局"/>
        <s v="河北省廊坊市大城县气象局"/>
        <s v="河北省保定市唐县气象局"/>
        <s v="河北省保定市安国市气象局"/>
        <s v="河北省保定市易县气象局"/>
        <s v="河北省保定市曲阳县气象局"/>
        <s v="河北省保定市阜平县气象局"/>
        <s v="河北省沧州市盐山县气象局"/>
        <s v="河北省沧州市海兴县气象局"/>
        <s v="河北省沧州市南皮县气象局"/>
        <s v="河北省衡水市故城县气象局"/>
        <s v="河北省衡水市饶阳县气象局"/>
        <s v="河北省衡水市阜城县气象局"/>
        <s v="河北省邢台市南宫市气象局"/>
        <s v="河北省邯郸市广平县气象局"/>
        <s v="河北省邯郸市大名县气象局"/>
        <s v="河北银保监局"/>
        <s v="张家口银保监分局"/>
        <s v="承德银保监分局"/>
        <s v="秦皇岛银保监分局"/>
        <s v="唐山银保监分局"/>
        <s v="廊坊银保监分局"/>
        <s v="保定银保监分局"/>
        <s v="沧州银保监分局"/>
        <s v="衡水银保监分局"/>
        <s v="邢台银保监分局"/>
        <s v="邯郸银保监分局"/>
        <s v="河北银保监局直管监管组"/>
        <s v="张家口银保监分局辖内监管组"/>
        <s v="秦皇岛银保监分局辖内监管组"/>
        <s v="唐山银保监分局辖内监管组"/>
        <s v="廊坊银保监分局辖内监管组"/>
        <s v="保定银保监分局辖内监管组"/>
        <s v="沧州银保监分局辖内监管组"/>
        <s v="衡水银保监分局辖内监管组"/>
        <s v="邢台银保监分局辖内监管组"/>
        <s v="邯郸银保监分局辖内监管组"/>
        <s v="崇礼银保监监管组"/>
        <s v="献县银保监监管组"/>
        <s v="深州银保监监管组"/>
        <s v="磁县银保监监管组"/>
        <s v="中国证券监督管理委员会河北监管局"/>
        <s v="河北省地震局"/>
        <s v="河北省邢台市威县气象局" u="1"/>
        <s v="国家税务总局秦皇岛北戴河新区税务局" u="1"/>
        <s v="河北省石家庄市深泽县气象局" u="1"/>
        <s v="河北省邢台市宁晋县气象局" u="1"/>
        <s v="河北省定州市气象局" u="1"/>
        <s v="河北省廊坊市气象局" u="1"/>
        <s v="河北省石家庄市平山县气象局" u="1"/>
        <s v="石家庄机场海关" u="1"/>
        <s v="国家税务总局高碑店市税务局" u="1"/>
        <s v="河北省邯郸市鸡泽县气象局" u="1"/>
        <s v="保定银保监分局辖内银保监监管组" u="1"/>
        <s v="河北省消防救援总队所属消防救援支队" u="1"/>
        <s v="河北省保定市高碑店市气象局" u="1"/>
        <s v="国家税务总局保定白沟新城税务局" u="1"/>
        <s v="河北省唐山市乐亭县气象局" u="1"/>
        <s v="国家税务总局河北衡水高新技术产业开发区税务局" u="1"/>
        <s v="雄安海关" u="1"/>
        <s v="河北省邢台市隆尧县气象局" u="1"/>
        <s v="河北省沧州市吴桥县气象局" u="1"/>
        <s v="河北省承德市宽城满族自治县气象局" u="1"/>
        <s v="河北监管局" u="1"/>
        <s v="邯郸银保监分局辖内银保监监管组" u="1"/>
        <s v="河北省张家口市赤城县气象局" u="1"/>
        <s v="河北省廊坊市三河市气象局" u="1"/>
        <s v="河北省保定市蠡县气象局" u="1"/>
        <s v="河北省承德市丰宁满族自治县气象局" u="1"/>
        <s v="国家税务总局衡水市桃城区税务局" u="1"/>
        <s v="鹿泉银保监监管组" u="1"/>
        <s v="南皮银保监监管组" u="1"/>
        <s v="石家庄海关" u="1"/>
        <s v="国家税务总局平山县税务局" u="1"/>
        <s v="河北省沧州市献县气象局" u="1"/>
        <s v="河北省张家口市阳原县气象局" u="1"/>
        <s v="万全银保监监管组" u="1"/>
        <s v="国家税务总局沧州南大港产业园区税务局" u="1"/>
        <s v="廊坊银保监分局辖内银保监监管组" u="1"/>
        <s v="国家税务总局邢台市税务局" u="1"/>
        <s v="国家税务总局顺平县税务局" u="1"/>
        <s v="国家税务总局涞源县税务局" u="1"/>
        <s v="河北省张家口市张北县气象局" u="1"/>
        <s v="河北省邯郸市馆陶县气象局" u="1"/>
        <s v="河北省秦皇岛市卢龙县气象局" u="1"/>
        <s v="河北省邯郸市魏县气象局" u="1"/>
        <s v="国家税务总局沧州市税务局" u="1"/>
        <s v="河北省邯郸市永年区气象局" u="1"/>
        <s v="邢台银保监分局辖内银保监监管组" u="1"/>
        <s v="河北省衡水市景县气象局" u="1"/>
        <s v="南和银保监监管组" u="1"/>
        <s v="国家税务总局秦皇岛市税务局" u="1"/>
        <s v="河北银保监局直管银保监监管组" u="1"/>
        <s v="张家口银保监分局辖内银保监监管组" u="1"/>
        <s v="河北省沧州市东光县气象局" u="1"/>
        <s v="河北省石家庄市无极县气象局" u="1"/>
        <s v="唐山银保监分局辖内银保监监管组" u="1"/>
        <s v="承德银保监分局辖内银保监监管组" u="1"/>
        <s v="河北省唐山市玉田县气象局" u="1"/>
        <s v="河北省邢台市内丘县气象局" u="1"/>
      </sharedItems>
    </cacheField>
    <cacheField name="机构性质" numFmtId="0">
      <sharedItems/>
    </cacheField>
    <cacheField name="招考职位" numFmtId="0">
      <sharedItems count="205">
        <s v="中直北戴河服务局修建管理工作岗位一级主任科员及以下"/>
        <s v="中直北戴河服务局综合管理工作岗位一级主任科员及以下"/>
        <s v="石家庄铁路公安处车站派出所民警"/>
        <s v="石家庄铁路公安处线路警务区民警"/>
        <s v="神华铁路公安处车站派出所民警"/>
        <s v="秦皇岛铁路公安处线路警务区民警"/>
        <s v="秦皇岛铁路公安处车站派出所民警"/>
        <s v="男犯监区一级警长及以下"/>
        <s v="秦皇岛海事局一级行政执法员（一）"/>
        <s v="秦皇岛海事局一级行政执法员（二）"/>
        <s v="秦皇岛海事局一级行政执法员（三）"/>
        <s v="秦皇岛海事局一级行政执法员（四）"/>
        <s v="秦皇岛海事局一级行政执法员（五）"/>
        <s v="秦皇岛海事局一级行政执法员（六）"/>
        <s v="秦皇岛海事局一级行政执法员（七）"/>
        <s v="秦皇岛海事局一级主办"/>
        <s v="沧州海事局一级行政执法员（一）"/>
        <s v="沧州海事局一级行政执法员（二）"/>
        <s v="沧州海事局一级行政执法员（三）"/>
        <s v="唐山海事局一级行政执法员（一）"/>
        <s v="唐山海事局一级行政执法员（二）"/>
        <s v="唐山海事局一级行政执法员（三）"/>
        <s v="曹妃甸海事局一级行政执法员（一）"/>
        <s v="曹妃甸海事局一级行政执法员（二）"/>
        <s v="曹妃甸海事局一级行政执法员（三）"/>
        <s v="曹妃甸海事局一级行政执法员（四）"/>
        <s v="曹妃甸海事局一级行政执法员（五）"/>
        <s v="曹妃甸海事局一级主办"/>
        <s v="卫生检疫一级行政执法员（一）"/>
        <s v="卫生检疫一级行政执法员（二）"/>
        <s v="动植物检疫一级行政执法员（一）"/>
        <s v="动植物检疫一级行政执法员（二）"/>
        <s v="卫生检疫四级主办"/>
        <s v="动植物检疫四级主办（一）"/>
        <s v="行政管理一级行政执法员（一）"/>
        <s v="卫生检疫一级行政执法员（三）"/>
        <s v="卫生检疫一级行政执法员（四）"/>
        <s v="动植物检疫四级主办（二）"/>
        <s v="动植物检疫一级行政执法员（三）"/>
        <s v="动植物检疫一级行政执法员（四）"/>
        <s v="食品安全监管一级行政执法员"/>
        <s v="卫生检疫一级行政执法员（五）"/>
        <s v="卫生检疫一级行政执法员（六）"/>
        <s v="动植物检疫一级行政执法员（五）"/>
        <s v="动植物检疫一级行政执法员（六）"/>
        <s v="化矿检验一级行政执法员（一）"/>
        <s v="行政管理一级行政执法员（二）"/>
        <s v="综合业务一级行政执法员（一）"/>
        <s v="化矿检验一级行政执法员（二）"/>
        <s v="卫生检疫一级行政执法员（七）"/>
        <s v="卫生检疫一级行政执法员（八）"/>
        <s v="化矿检验一级行政执法员（三）"/>
        <s v="综合业务一级行政执法员（二）"/>
        <s v="计算机技术一级行政执法员"/>
        <s v="税收征管一级行政执法员"/>
        <s v="动植物检疫一级行政执法员（七）"/>
        <s v="综合业务四级主办"/>
        <s v="动植物检疫一级行政执法员（八）"/>
        <s v="行政管理一级行政执法员（三）"/>
        <s v="海关业务二级主办及以下"/>
        <s v="一级行政执法员（一）"/>
        <s v="一级行政执法员（二）"/>
        <s v="一级行政执法员（三）"/>
        <s v="一级行政执法员（四）"/>
        <s v="一级行政执法员"/>
        <s v="一级行政执法员（五）"/>
        <s v="粮棉糖和救灾物资监管处一级主任科员及以下"/>
        <s v="一级科员"/>
        <s v="监察执法一处一级科员及以下"/>
        <s v="监察执法二处一级科员及以下"/>
        <s v="邯郸河务局一级主任科员及以下（一）"/>
        <s v="邯郸河务局一级主任科员及以下（二）"/>
        <s v="邯郸河务局一级主任科员及以下（三）"/>
        <s v="大名河务局一级主任科员及以下"/>
        <s v="临漳河务局一级主任科员及以下"/>
        <s v="邢台衡水河务局一级主任科员及以下"/>
        <s v="吴桥河务局一级主任科员及以下"/>
        <s v="东光河务局一级主任科员及以下"/>
        <s v="盐山河务局一级主任科员及以下"/>
        <s v="海兴河务局一级主任科员及以下"/>
        <s v="岳城水库管理局一级主任科员及以下（一）"/>
        <s v="岳城水库管理局一级主任科员及以下（二）"/>
        <s v="岳城水库管理局一级主任科员及以下（三）"/>
        <s v="岳城水库管理局一级主任科员及以下（四）"/>
        <s v="庆云闸管理所一级主任科员及以下"/>
        <s v="水政水资源处（水政监察总队、水旱灾害防御处）一级主任科员及以下"/>
        <s v="河道管理三处一级主任科员及以下"/>
        <s v="河北调查总队综合处室四级主任科员"/>
        <s v="河北调查总队业务处室四级主任科员（1）"/>
        <s v="河北调查总队业务处室四级主任科员（2）"/>
        <s v="石家庄调查队综合科室一级科员（1）"/>
        <s v="石家庄调查队综合科室一级科员（2）"/>
        <s v="承德调查队业务科室一级科员"/>
        <s v="张家口调查队业务科室一级科员（1）"/>
        <s v="张家口调查队业务科室一级科员（2）"/>
        <s v="秦皇岛调查队业务科室一级科员（1）"/>
        <s v="秦皇岛调查队业务科室一级科员（2）"/>
        <s v="秦皇岛调查队办公室一级科员"/>
        <s v="唐山调查队办公室一级科员"/>
        <s v="唐山调查队业务科室一级科员"/>
        <s v="廊坊调查队业务科室四级主任科员（1）"/>
        <s v="廊坊调查队业务科室四级主任科员（2）"/>
        <s v="保定调查队业务科室一级科员（1）"/>
        <s v="保定调查队业务科室一级科员（2）"/>
        <s v="衡水调查队办公室一级科员"/>
        <s v="衡水调查队业务科室一级科员（1）"/>
        <s v="衡水调查队业务科室一级科员（2）"/>
        <s v="邢台调查队业务科室一级科员（1）"/>
        <s v="邢台调查队业务科室一级科员（2）"/>
        <s v="邯郸调查队业务科室一级科员（1）"/>
        <s v="邯郸调查队业务科室一级科员（2）"/>
        <s v="赵县调查队一级科员"/>
        <s v="辛集调查队一级科员（1）"/>
        <s v="辛集调查队一级科员（2）"/>
        <s v="辛集调查队一级科员（3）"/>
        <s v="平泉调查队一级科员"/>
        <s v="沽源调查队一级科员（1）"/>
        <s v="沽源调查队一级科员（2）"/>
        <s v="尚义调查队一级科员"/>
        <s v="蔚县调查队一级科员"/>
        <s v="怀安调查队一级科员（1）"/>
        <s v="怀安调查队一级科员（2）"/>
        <s v="乐亭调查队一级科员"/>
        <s v="遵化调查队一级科员"/>
        <s v="香河调查队一级科员"/>
        <s v="徐水调查队一级科员"/>
        <s v="定州调查队一级科员"/>
        <s v="任丘调查队一级科员（1）"/>
        <s v="任丘调查队一级科员（2）"/>
        <s v="献县调查队一级科员"/>
        <s v="孟村调查队一级科员"/>
        <s v="饶阳调查队一级科员"/>
        <s v="故城调查队一级科员"/>
        <s v="沙河调查队一级科员"/>
        <s v="鸡泽调查队一级科员"/>
        <s v="防灾减灾科四级主任科员及以下"/>
        <s v="计划财务科四级主任科员及以下"/>
        <s v="监管部门一级主任科员及以下"/>
        <s v="综合部门一级主任科员及以下"/>
        <s v="统计信息部门一级主任科员及以下"/>
        <s v="法规部门一级主任科员及以下"/>
        <s v="财会部门一级主任科员及以下"/>
        <s v="辖区会计类监管岗位一级主任科员及以下"/>
        <s v="辖区法律类监管岗位一级主任科员及以下"/>
        <s v="业务处室一级主任科员及以下"/>
        <s v="辖区法律类岗位一级主任科员及以下" u="1"/>
        <s v="围场调查队一级科员" u="1"/>
        <s v="秦皇岛海事局一级行政执法员（十一）" u="1"/>
        <s v="故城河务局一级主任科员及以下" u="1"/>
        <s v="第三税务分局一级行政执法员" u="1"/>
        <s v="第一稽查局一级行政执法员" u="1"/>
        <s v="业务科技科二级主任科员及以下" u="1"/>
        <s v="河北省消防救援总队保定市支队管理指挥岗位" u="1"/>
        <s v="河北省消防救援总队唐山市支队管理指挥岗位" u="1"/>
        <s v="河北省消防救援总队廊坊市支队管理指挥岗位" u="1"/>
        <s v="河北省消防救援总队承德市支队管理指挥岗位" u="1"/>
        <s v="河北省消防救援总队沧州市支队管理指挥岗位" u="1"/>
        <s v="河北省消防救援总队衡水市支队管理指挥岗位" u="1"/>
        <s v="河北省消防救援总队邢台市支队管理指挥岗位" u="1"/>
        <s v="河北省消防救援总队邯郸市支队管理指挥岗位" u="1"/>
        <s v="张北调查队一级科员" u="1"/>
        <s v="临西河务局一级主任科员及以下" u="1"/>
        <s v="井陉调查队一级科员" u="1"/>
        <s v="高碑店调查队一级科员" u="1"/>
        <s v="河北调查总队综合处室一级主任科员及以下" u="1"/>
        <s v="定州调查队一级科员（1）" u="1"/>
        <s v="清河河务局一级主任科员及以下（一）" u="1"/>
        <s v="定州调查队一级科员（2）" u="1"/>
        <s v="秦皇岛调查队业务科室一级科员" u="1"/>
        <s v="综合业务一级行政执法员" u="1"/>
        <s v="武安调查队一级科员" u="1"/>
        <s v="一级行政执法员（六）" u="1"/>
        <s v="秦皇岛海事局一级行政执法员（八）" u="1"/>
        <s v="唐山海事局一级行政执法员（四）" u="1"/>
        <s v="河北省消防救援总队张家口市支队管理指挥岗位" u="1"/>
        <s v="河北省消防救援总队石家庄市支队管理指挥岗位" u="1"/>
        <s v="河北省消防救援总队秦皇岛市支队管理指挥岗位" u="1"/>
        <s v="任泽调查队一级科员" u="1"/>
        <s v="清河河务局一级主任科员及以下（二）" u="1"/>
        <s v="沧州调查队综合科室一级科员" u="1"/>
        <s v="河北省消防救援总队所属支队管理指挥岗位" u="1"/>
        <s v="秦皇岛海事局一级行政执法员（十）" u="1"/>
        <s v="石家庄铁路公安处特警支队民警" u="1"/>
        <s v="一级主任科员及以下" u="1"/>
        <s v="辖区财金类岗位一级主任科员及以下" u="1"/>
        <s v="北京铁路公安处车站派出所民警" u="1"/>
        <s v="中直北戴河服务局服务管理工作一级主任科员及以下" u="1"/>
        <s v="中直北戴河服务局机关服务中心一级主任科员及以下" u="1"/>
        <s v="天津铁路公安处车站派出所民警" u="1"/>
        <s v="保定调查队综合科室一级科员" u="1"/>
        <s v="辖区会计类岗位一级主任科员及以下" u="1"/>
        <s v="财务处（审计处）一级主任科员及以下" u="1"/>
        <s v="王营盘闸管理所一级主任科员及以下" u="1"/>
        <s v="张家口调查队办公室一级科员" u="1"/>
        <s v="综合处室一级主任科员及以下" u="1"/>
        <s v="卫生检疫处一级主管及以下" u="1"/>
        <s v="北京铁路公安处线路警务区民警" u="1"/>
        <s v="秦皇岛海事局一级行政执法员（九）" u="1"/>
        <s v="天津铁路公安处线路警务区民警" u="1"/>
        <s v="易县调查队一级科员" u="1"/>
        <s v="邢台调查队业务科室一级科员" u="1"/>
        <s v="馆陶河务局一级主任科员及以下" u="1"/>
        <s v="故城调查队一级科员（1）" u="1"/>
        <s v="故城调查队一级科员（2）" u="1"/>
        <s v="青县调查队一级科员" u="1"/>
      </sharedItems>
    </cacheField>
    <cacheField name="职位属性" numFmtId="0">
      <sharedItems/>
    </cacheField>
    <cacheField name="职位分布" numFmtId="0">
      <sharedItems/>
    </cacheField>
    <cacheField name="职位简介" numFmtId="0">
      <sharedItems/>
    </cacheField>
    <cacheField name="职位代码" numFmtId="0">
      <sharedItems/>
    </cacheField>
    <cacheField name="机构层级" numFmtId="0">
      <sharedItems/>
    </cacheField>
    <cacheField name="考试类别" numFmtId="0">
      <sharedItems/>
    </cacheField>
    <cacheField name="招考人数" numFmtId="0">
      <sharedItems containsSemiMixedTypes="0" containsString="0" containsNumber="1" containsInteger="1" minValue="1" maxValue="7"/>
    </cacheField>
    <cacheField name="专业" numFmtId="0">
      <sharedItems/>
    </cacheField>
    <cacheField name="学历" numFmtId="0">
      <sharedItems/>
    </cacheField>
    <cacheField name="学位" numFmtId="0">
      <sharedItems/>
    </cacheField>
    <cacheField name="政治面貌" numFmtId="0">
      <sharedItems/>
    </cacheField>
    <cacheField name="基层工作最低年限" numFmtId="0">
      <sharedItems/>
    </cacheField>
    <cacheField name="服务基层项目工作经历" numFmtId="0">
      <sharedItems/>
    </cacheField>
    <cacheField name="是否在面试阶段组织专业能力测试" numFmtId="0">
      <sharedItems/>
    </cacheField>
    <cacheField name="面试人员比例" numFmtId="0">
      <sharedItems/>
    </cacheField>
    <cacheField name="工作地点" numFmtId="0">
      <sharedItems count="168">
        <s v="河北省秦皇岛市北戴河区"/>
        <s v="河北省"/>
        <s v="河北省唐山市"/>
        <s v="河北省秦皇岛市"/>
        <s v="河北省廊坊市三河市"/>
        <s v="河北省沧州市黄骅市"/>
        <s v="河北省唐山市曹妃甸区"/>
        <s v="河北省唐山市乐亭县"/>
        <s v="河北省廊坊市"/>
        <s v="河北省衡水市"/>
        <s v="河北省张家口市"/>
        <s v="河北省石家庄市鹿泉区"/>
        <s v="河北省石家庄市栾城区"/>
        <s v="河北省石家庄市藁城区"/>
        <s v="河北省石家庄市井陉矿区"/>
        <s v="河北省石家庄市晋州市"/>
        <s v="河北省石家庄市新乐市"/>
        <s v="河北省石家庄市正定县"/>
        <s v="河北省石家庄市井陉县"/>
        <s v="河北省石家庄市赵县"/>
        <s v="河北省石家庄市深泽县"/>
        <s v="河北省石家庄市行唐县"/>
        <s v="河北省石家庄市高邑县"/>
        <s v="河北省石家庄市赞皇县"/>
        <s v="河北省石家庄市元氏县"/>
        <s v="河北省石家庄市无极县"/>
        <s v="河北省石家庄市灵寿县"/>
        <s v="河北省承德市双桥区"/>
        <s v="河北省承德市双滦区"/>
        <s v="河北省承德市鹰手营子矿区"/>
        <s v="河北省承德市平泉市"/>
        <s v="河北省承德市围场满族蒙古族自治县"/>
        <s v="河北省承德市丰宁满族自治县"/>
        <s v="河北省承德市隆化县"/>
        <s v="河北省承德市承德县"/>
        <s v="河北省承德市滦平县"/>
        <s v="河北省承德市宽城满族自治县"/>
        <s v="河北省承德市兴隆县"/>
        <s v="河北省承德市"/>
        <s v="河北省张家口市宣化区"/>
        <s v="河北省张家口市下花园区"/>
        <s v="河北省张家口市万全区"/>
        <s v="河北省张家口市崇礼区"/>
        <s v="河北省张家口市康保县"/>
        <s v="河北省张家口市沽源县"/>
        <s v="河北省张家口市尚义县"/>
        <s v="河北省张家口市蔚县"/>
        <s v="河北省张家口市阳原县"/>
        <s v="河北省张家口市怀安县"/>
        <s v="河北省张家口市怀来县"/>
        <s v="河北省张家口市涿鹿县"/>
        <s v="河北省张家口市赤城县"/>
        <s v="河北省张家口市张北县"/>
        <s v="河北省秦皇岛市海港区"/>
        <s v="河北省秦皇岛市山海关区"/>
        <s v="河北省秦皇岛市抚宁区"/>
        <s v="河北省秦皇岛市昌黎县"/>
        <s v="河北省秦皇岛市卢龙县"/>
        <s v="河北省秦皇岛市青龙满族自治县"/>
        <s v="河北省唐山市路南区"/>
        <s v="河北省唐山市路北区"/>
        <s v="河北省唐山市开平区"/>
        <s v="河北省唐山市古冶区"/>
        <s v="河北省唐山市丰润区"/>
        <s v="河北省唐山市丰南区"/>
        <s v="河北省唐山市遵化市"/>
        <s v="河北省唐山市迁安市"/>
        <s v="河北省唐山市玉田县"/>
        <s v="河北省唐山市迁西县"/>
        <s v="河北省唐山市滦州市"/>
        <s v="河北省唐山市滦南县"/>
        <s v="河北省廊坊市广阳区"/>
        <s v="河北省廊坊市安次区"/>
        <s v="河北省廊坊市霸州市"/>
        <s v="河北省廊坊市大厂回族自治县"/>
        <s v="河北省廊坊市香河县"/>
        <s v="河北省廊坊市永清县"/>
        <s v="河北省廊坊市固安县"/>
        <s v="河北省廊坊市文安县"/>
        <s v="河北省廊坊市大城县"/>
        <s v="河北省保定市莲池区"/>
        <s v="河北省保定市竞秀区"/>
        <s v="河北省保定市满城区"/>
        <s v="河北省保定市清苑区"/>
        <s v="河北省保定市徐水区"/>
        <s v="河北省保定市安国市"/>
        <s v="河北省保定市博野县"/>
        <s v="河北省保定市定兴县"/>
        <s v="河北省保定市阜平县"/>
        <s v="河北省保定市高阳县"/>
        <s v="河北省保定市涞水县"/>
        <s v="河北省保定市蠡县"/>
        <s v="河北省保定市曲阳县"/>
        <s v="河北省保定市唐县"/>
        <s v="河北省保定市望都县"/>
        <s v="河北省保定市易县"/>
        <s v="河北省保定市"/>
        <s v="河北省沧州市运河区"/>
        <s v="河北省沧州市新华区"/>
        <s v="河北省沧州市任丘市"/>
        <s v="河北省沧州市河间市"/>
        <s v="河北省沧州市泊头市"/>
        <s v="河北省沧州市肃宁县"/>
        <s v="河北省沧州市献县"/>
        <s v="河北省沧州市吴桥县"/>
        <s v="河北省沧州市东光县"/>
        <s v="河北省沧州市南皮县"/>
        <s v="河北省沧州市青县"/>
        <s v="河北省沧州市沧县"/>
        <s v="河北省沧州市孟村回族自治县"/>
        <s v="河北省沧州市盐山县"/>
        <s v="河北省沧州市海兴县"/>
        <s v="河北省沧州市"/>
        <s v="河北省衡水市冀州区"/>
        <s v="河北省衡水市深州市"/>
        <s v="河北省衡水市枣强县"/>
        <s v="河北省衡水市武邑县"/>
        <s v="河北省衡水市武强县"/>
        <s v="河北省衡水市饶阳县"/>
        <s v="河北省衡水市安平县"/>
        <s v="河北省衡水市故城县"/>
        <s v="河北省衡水市景县"/>
        <s v="河北省衡水市阜城县"/>
        <s v="河北省邢台市沙河市"/>
        <s v="河北省邢台市南宫市"/>
        <s v="河北省邢台市内丘县"/>
        <s v="河北省邢台市临城县"/>
        <s v="河北省邢台市隆尧县"/>
        <s v="河北省邢台市"/>
        <s v="河北省邢台市柏乡县"/>
        <s v="河北省邢台市宁晋县"/>
        <s v="河北省邢台市巨鹿县"/>
        <s v="河北省邢台市平乡县"/>
        <s v="河北省邢台市新河县"/>
        <s v="河北省邢台市广宗县"/>
        <s v="河北省邢台市威县"/>
        <s v="河北省邢台市临西县"/>
        <s v="河北省邢台市清河县"/>
        <s v="河北省邯郸市峰峰矿区"/>
        <s v="河北省邯郸市永年区"/>
        <s v="河北省邯郸市肥乡区"/>
        <s v="河北省邯郸市武安市"/>
        <s v="河北省邯郸市鸡泽县"/>
        <s v="河北省邯郸市邱县"/>
        <s v="河北省邯郸市曲周县"/>
        <s v="河北省邯郸市馆陶县"/>
        <s v="河北省邯郸市涉县"/>
        <s v="河北省邯郸市广平县"/>
        <s v="河北省邯郸市成安县"/>
        <s v="河北省邯郸市魏县"/>
        <s v="河北省邯郸市磁县"/>
        <s v="河北省邯郸市临漳县"/>
        <s v="河北省邯郸市大名县"/>
        <s v="河北省保定市雄县"/>
        <s v="河北省保定市容城县"/>
        <s v="河北省保定市安新县"/>
        <s v="河北省保定市定州市"/>
        <s v="河北省石家庄市辛集市"/>
        <s v="河北省石家庄市"/>
        <s v="河北省邯郸市"/>
        <s v="河北省邯郸市邯山区"/>
        <s v="河北省石家庄市裕华区"/>
        <s v="河北省保定市高碑店市" u="1"/>
        <s v="河北省石家庄市平山县" u="1"/>
        <s v="河北省邢台市任县" u="1"/>
        <s v="河北省保定市涞源县" u="1"/>
        <s v="河北省衡水市桃城区" u="1"/>
        <s v="河北省保定市顺平县" u="1"/>
      </sharedItems>
    </cacheField>
    <cacheField name="落户地点" numFmtId="0">
      <sharedItems/>
    </cacheField>
    <cacheField name="备注" numFmtId="0">
      <sharedItems longText="1"/>
    </cacheField>
    <cacheField name="部门网站" numFmtId="0">
      <sharedItems/>
    </cacheField>
    <cacheField name="咨询电话1" numFmtId="0">
      <sharedItems/>
    </cacheField>
    <cacheField name="咨询电话2" numFmtId="0">
      <sharedItems containsBlank="1"/>
    </cacheField>
    <cacheField name="咨询电话3" numFmtId="0">
      <sharedItems containsBlank="1"/>
    </cacheField>
    <cacheField name="地区" numFmtId="0">
      <sharedItems count="12">
        <s v="秦皇岛"/>
        <s v="省直"/>
        <s v="唐山"/>
        <s v="廊坊"/>
        <s v="沧州"/>
        <s v="衡水"/>
        <s v="张家口"/>
        <s v="石家庄"/>
        <s v="承德"/>
        <s v="保定"/>
        <s v="邢台"/>
        <s v="邯郸"/>
      </sharedItems>
    </cacheField>
    <cacheField name="招考人数2" numFmtId="0">
      <sharedItems containsSemiMixedTypes="0" containsString="0" containsNumber="1" containsInteger="1" minValue="1" maxValue="7"/>
    </cacheField>
    <cacheField name="待审核人数" numFmtId="0">
      <sharedItems containsSemiMixedTypes="0" containsString="0" containsNumber="1" containsInteger="1" minValue="0" maxValue="186"/>
    </cacheField>
    <cacheField name="已审核人数" numFmtId="0">
      <sharedItems containsSemiMixedTypes="0" containsString="0" containsNumber="1" containsInteger="1" minValue="0" maxValue="1393"/>
    </cacheField>
    <cacheField name="总数" numFmtId="0">
      <sharedItems containsSemiMixedTypes="0" containsString="0" containsNumber="1" containsInteger="1" minValue="0" maxValue="1441"/>
    </cacheField>
    <cacheField name="竞争比" numFmtId="0">
      <sharedItems/>
    </cacheField>
    <cacheField name="竞争比用此项排序" numFmtId="0">
      <sharedItems containsSemiMixedTypes="0" containsString="0" containsNumber="1" minValue="0" maxValue="508"/>
    </cacheField>
    <cacheField name="竞争比 " numFmtId="0" formula="已审核人数/招考人数2" databaseField="0"/>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1">
  <r>
    <x v="0"/>
    <s v="002000"/>
    <x v="0"/>
    <x v="0"/>
    <s v="中央党群机关"/>
    <x v="0"/>
    <s v="普通职位"/>
    <s v="其他职位"/>
    <s v="从事工程、房屋修缮、设备运行管理等工作"/>
    <s v="100110003001"/>
    <s v="中央"/>
    <s v="中央机关及其省级直属机构综合管理类"/>
    <n v="1"/>
    <s v="电气工程及其自动化、自动化、电气工程与智能控制等相关专业"/>
    <s v="本科及以上"/>
    <s v="与最高学历相对应的学位"/>
    <s v="中共党员"/>
    <s v="二年"/>
    <s v="无限制"/>
    <s v="是"/>
    <s v="5:1"/>
    <x v="0"/>
    <s v="北京市"/>
    <s v="咨询电话：01063097973、55602256。研究生学历报考者须同时具有本科学历学位和研究生学历学位。须有1年以上与职位简介相关的工作经历。掌握一定的党内法规知识，有较好的综合协调能力和文字水平。专业能力测试：党的机关事务工作，对党的大政方针的理解把握能力、对时事的分析能力和公文写作，占综合成绩的比重为15%。"/>
    <s v="警卫局63099103，中共中央机关事务管理局63097973、55602256，老干部局63097447，毛主席纪念堂管理局83083167"/>
    <s v="01063094219"/>
    <m/>
    <m/>
    <x v="0"/>
    <n v="1"/>
    <n v="4"/>
    <n v="125"/>
    <n v="129"/>
    <s v="125:1"/>
    <n v="125"/>
  </r>
  <r>
    <x v="1"/>
    <s v="002000"/>
    <x v="0"/>
    <x v="0"/>
    <s v="中央党群机关参照公务员法管理事业单位"/>
    <x v="1"/>
    <s v="普通职位"/>
    <s v="其他职位"/>
    <s v="从事有关文稿起草、综合协调、服务管理等工作"/>
    <s v="100210003001"/>
    <s v="中央"/>
    <s v="中央机关及其省级直属机构综合管理类"/>
    <n v="3"/>
    <s v="汉语言文学、新闻学、历史学、传播学、哲学、法学、政治学、马克思主义理论、行政管理、旅游管理、酒店管理等相关专业"/>
    <s v="本科及以上"/>
    <s v="与最高学历相对应的学位"/>
    <s v="中共党员"/>
    <s v="无限制"/>
    <s v="无限制"/>
    <s v="是"/>
    <s v="5:1"/>
    <x v="0"/>
    <s v="北京市"/>
    <s v="咨询电话：01063097973、55602256。研究生学历报考者须同时具有本科学历学位和研究生学历学位。非应届高校毕业生须有与职位简介相关的工作经历。掌握一定的党内法规知识，有较好的综合协调能力和文字水平。专业能力测试：党的机关事务工作，对党的大政方针的理解把握能力、对时事的分析能力和公文写作，占综合成绩的比重为15%。"/>
    <s v="警卫局63099103，中共中央机关事务管理局63097973、55602256，老干部局63097447，毛主席纪念堂管理局83083167"/>
    <s v="01063094219"/>
    <m/>
    <m/>
    <x v="0"/>
    <n v="3"/>
    <n v="11"/>
    <n v="756"/>
    <n v="767"/>
    <s v="252:1"/>
    <n v="252"/>
  </r>
  <r>
    <x v="2"/>
    <s v="109203"/>
    <x v="1"/>
    <x v="1"/>
    <s v="中央国家行政机关省级以下直属机构"/>
    <x v="2"/>
    <s v="公安机关人民警察职位"/>
    <s v="其他职位"/>
    <s v="主要从事火车站治安管理及计算机网络安全维护工作"/>
    <s v="300130843042"/>
    <s v="市（地）级"/>
    <s v="行政执法类"/>
    <n v="3"/>
    <s v="0809计算机类"/>
    <s v="仅限本科"/>
    <s v="学士"/>
    <s v="中共党员或共青团员"/>
    <s v="无限制"/>
    <s v="无限制"/>
    <s v="否"/>
    <s v="3:1"/>
    <x v="1"/>
    <s v="河北省"/>
    <s v="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工作强度大、任务重，经常加班，限男性；9.符合公安部统一招录补充公告有关要求；10.服从处内二次分配。"/>
    <s v="无"/>
    <s v="010-51832128"/>
    <m/>
    <m/>
    <x v="1"/>
    <n v="3"/>
    <n v="0"/>
    <n v="56"/>
    <n v="56"/>
    <s v="19:1"/>
    <n v="18.666666666666668"/>
  </r>
  <r>
    <x v="3"/>
    <s v="109203"/>
    <x v="1"/>
    <x v="1"/>
    <s v="中央国家行政机关省级以下直属机构"/>
    <x v="2"/>
    <s v="公安机关人民警察职位"/>
    <s v="其他职位"/>
    <s v="主要从事火车站治安管理及涉案财物管理工作"/>
    <s v="300130843043"/>
    <s v="市（地）级"/>
    <s v="行政执法类"/>
    <n v="2"/>
    <s v="1202工商管理类"/>
    <s v="仅限本科"/>
    <s v="学士"/>
    <s v="中共党员或共青团员"/>
    <s v="无限制"/>
    <s v="无限制"/>
    <s v="否"/>
    <s v="3:1"/>
    <x v="1"/>
    <s v="河北省"/>
    <s v="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工作强度大、任务重，经常加班，限男性；9.符合公安部统一招录补充公告有关要求；10.服从处内二次分配。"/>
    <s v="无"/>
    <s v="010-51832128"/>
    <m/>
    <m/>
    <x v="1"/>
    <n v="2"/>
    <n v="2"/>
    <n v="44"/>
    <n v="46"/>
    <s v="22:1"/>
    <n v="22"/>
  </r>
  <r>
    <x v="4"/>
    <s v="109203"/>
    <x v="1"/>
    <x v="1"/>
    <s v="中央国家行政机关省级以下直属机构"/>
    <x v="2"/>
    <s v="公安机关人民警察职位"/>
    <s v="其他职位"/>
    <s v="主要从事火车站治安管理及内勤工作"/>
    <s v="300130843044"/>
    <s v="市（地）级"/>
    <s v="行政执法类"/>
    <n v="2"/>
    <s v="0712统计学类"/>
    <s v="仅限本科"/>
    <s v="学士"/>
    <s v="中共党员或共青团员"/>
    <s v="无限制"/>
    <s v="无限制"/>
    <s v="否"/>
    <s v="3:1"/>
    <x v="1"/>
    <s v="河北省"/>
    <s v="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工作强度大、任务重，经常加班，限男性；9.符合公安部统一招录补充公告有关要求；10.服从处内二次分配。"/>
    <s v="无"/>
    <s v="010-51832128"/>
    <m/>
    <m/>
    <x v="1"/>
    <n v="2"/>
    <n v="0"/>
    <n v="9"/>
    <n v="9"/>
    <s v="5:1"/>
    <n v="4.5"/>
  </r>
  <r>
    <x v="5"/>
    <s v="109203"/>
    <x v="1"/>
    <x v="1"/>
    <s v="中央国家行政机关省级以下直属机构"/>
    <x v="2"/>
    <s v="公安机关人民警察职位"/>
    <s v="其他职位"/>
    <s v="主要从事火车站治安管理工作"/>
    <s v="300130843045"/>
    <s v="市（地）级"/>
    <s v="行政执法类"/>
    <n v="2"/>
    <s v="0402体育学类"/>
    <s v="仅限本科"/>
    <s v="学士"/>
    <s v="中共党员或共青团员"/>
    <s v="无限制"/>
    <s v="无限制"/>
    <s v="否"/>
    <s v="3:1"/>
    <x v="1"/>
    <s v="河北省"/>
    <s v="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工作强度大、任务重，经常加班，限男性；9.符合公安部统一招录补充公告有关要求；10.服从处内二次分配。"/>
    <s v="无"/>
    <s v="010-51832128"/>
    <m/>
    <m/>
    <x v="1"/>
    <n v="2"/>
    <n v="54"/>
    <n v="682"/>
    <n v="736"/>
    <s v="341:1"/>
    <n v="341"/>
  </r>
  <r>
    <x v="6"/>
    <s v="109203"/>
    <x v="1"/>
    <x v="1"/>
    <s v="中央国家行政机关省级以下直属机构"/>
    <x v="3"/>
    <s v="公安机关人民警察职位"/>
    <s v="其他职位"/>
    <s v="主要从事线路治安管理及护路宣传工作"/>
    <s v="300130843046"/>
    <s v="市（地）级"/>
    <s v="行政执法类"/>
    <n v="2"/>
    <s v="1302音乐与舞蹈学类"/>
    <s v="仅限本科"/>
    <s v="学士"/>
    <s v="中共党员或共青团员"/>
    <s v="无限制"/>
    <s v="无限制"/>
    <s v="否"/>
    <s v="3:1"/>
    <x v="1"/>
    <s v="河北省"/>
    <s v="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工作强度大、任务重，经常加班，限男性；9.符合公安部统一招录补充公告有关要求；10.服从处内二次分配。"/>
    <s v="无"/>
    <s v="010-51832128"/>
    <m/>
    <m/>
    <x v="1"/>
    <n v="2"/>
    <n v="0"/>
    <n v="373"/>
    <n v="373"/>
    <s v="187:1"/>
    <n v="186.5"/>
  </r>
  <r>
    <x v="7"/>
    <s v="109203"/>
    <x v="1"/>
    <x v="1"/>
    <s v="中央国家行政机关省级以下直属机构"/>
    <x v="2"/>
    <s v="公安机关人民警察职位"/>
    <s v="其他职位"/>
    <s v="主要从事火车站治安管理及内勤工作"/>
    <s v="300130843047"/>
    <s v="市（地）级"/>
    <s v="行政执法类"/>
    <n v="3"/>
    <s v="1305设计学类"/>
    <s v="仅限本科"/>
    <s v="学士"/>
    <s v="中共党员或共青团员"/>
    <s v="无限制"/>
    <s v="无限制"/>
    <s v="否"/>
    <s v="3:1"/>
    <x v="1"/>
    <s v="河北省"/>
    <s v="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符合公安部统一招录补充公告有关要求；9.服从处内二次分配。"/>
    <s v="无"/>
    <s v="010-51832128"/>
    <m/>
    <m/>
    <x v="1"/>
    <n v="3"/>
    <n v="25"/>
    <n v="714"/>
    <n v="739"/>
    <s v="238:1"/>
    <n v="238"/>
  </r>
  <r>
    <x v="8"/>
    <s v="109203"/>
    <x v="1"/>
    <x v="1"/>
    <s v="中央国家行政机关省级以下直属机构"/>
    <x v="2"/>
    <s v="公安机关人民警察职位"/>
    <s v="其他职位"/>
    <s v="主要从事火车站治安管理及内勤工作"/>
    <s v="300130843048"/>
    <s v="市（地）级"/>
    <s v="行政执法类"/>
    <n v="6"/>
    <s v="0305马克思主义理论类、0503新闻传播学类、0501中国语言文学类"/>
    <s v="仅限本科"/>
    <s v="学士"/>
    <s v="中共党员或共青团员"/>
    <s v="二年"/>
    <s v="大学生村官"/>
    <s v="否"/>
    <s v="3:1"/>
    <x v="1"/>
    <s v="河北省"/>
    <s v="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要求服务期满、考核合格，报考年龄不超过30周岁；8.工作强度大、任务重，经常加班，限男性；9.符合公安部统一招录补充公告有关要求；10.服从处内二次分配。"/>
    <s v="无"/>
    <s v="010-51832128"/>
    <m/>
    <m/>
    <x v="1"/>
    <n v="6"/>
    <n v="0"/>
    <n v="0"/>
    <n v="0"/>
    <s v="0:1"/>
    <n v="0"/>
  </r>
  <r>
    <x v="9"/>
    <s v="109203"/>
    <x v="1"/>
    <x v="1"/>
    <s v="中央国家行政机关省级以下直属机构"/>
    <x v="4"/>
    <s v="公安机关人民警察职位"/>
    <s v="其他职位"/>
    <s v="主要从事火车站治安管理及案件办理工作"/>
    <s v="300130843049"/>
    <s v="市（地）级"/>
    <s v="行政执法类"/>
    <n v="2"/>
    <s v="大学本科：1009法医学类；研究生：1012法医学"/>
    <s v="本科或硕士研究生"/>
    <s v="与最高学历相对应的学位"/>
    <s v="中共党员或共青团员"/>
    <s v="无限制"/>
    <s v="无限制"/>
    <s v="否"/>
    <s v="3:1"/>
    <x v="1"/>
    <s v="河北省"/>
    <s v="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工作强度大、任务重，经常加班，限男性；9.符合公安部统一招录补充公告有关要求；10.服从处内二次分配。"/>
    <s v="无"/>
    <s v="010-51832128"/>
    <m/>
    <m/>
    <x v="1"/>
    <n v="2"/>
    <n v="0"/>
    <n v="15"/>
    <n v="15"/>
    <s v="8:1"/>
    <n v="7.5"/>
  </r>
  <r>
    <x v="10"/>
    <s v="109204"/>
    <x v="2"/>
    <x v="2"/>
    <s v="中央国家行政机关省级以下直属机构"/>
    <x v="5"/>
    <s v="公安机关人民警察职位"/>
    <s v="其他职位"/>
    <s v="主要从事线路治安管理及计算机网络设备维护工作"/>
    <s v="300130844041"/>
    <s v="市（地）级"/>
    <s v="行政执法类"/>
    <n v="2"/>
    <s v="080701电子信息工程、080702电子科学与技术、080703通信工程"/>
    <s v="仅限本科"/>
    <s v="学士"/>
    <s v="中共党员或共青团员"/>
    <s v="无限制"/>
    <s v="无限制"/>
    <s v="否"/>
    <s v="3:1"/>
    <x v="2"/>
    <s v="河北省秦皇岛市"/>
    <s v="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工作强度大、任务重，经常加班，限男性。9.符合公安部统一招录补充公告有关要求。"/>
    <s v="无"/>
    <s v="0351-2629220"/>
    <s v="0351-2631900"/>
    <m/>
    <x v="2"/>
    <n v="2"/>
    <n v="1"/>
    <n v="32"/>
    <n v="33"/>
    <s v="16:1"/>
    <n v="16"/>
  </r>
  <r>
    <x v="11"/>
    <s v="109204"/>
    <x v="2"/>
    <x v="2"/>
    <s v="中央国家行政机关省级以下直属机构"/>
    <x v="5"/>
    <s v="公安机关人民警察职位"/>
    <s v="其他职位"/>
    <s v="主要从事线路治安管理工作"/>
    <s v="300130844042"/>
    <s v="市（地）级"/>
    <s v="行政执法类"/>
    <n v="2"/>
    <s v="大学本科：030101K法学、050101汉语言文学、050107T秘书学、120502档案学；研究生：0301法学"/>
    <s v="本科及以上"/>
    <s v="与最高学历相对应的学位"/>
    <s v="中共党员或共青团员"/>
    <s v="无限制"/>
    <s v="无限制"/>
    <s v="否"/>
    <s v="3:1"/>
    <x v="2"/>
    <s v="河北省秦皇岛市"/>
    <s v="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工作强度大、任务重，经常加班，限男性。9.符合公安部统一招录补充公告有关要求。10.服从处内二次分配。"/>
    <s v="无"/>
    <s v="0351-2629220"/>
    <s v="0351-2631900"/>
    <m/>
    <x v="2"/>
    <n v="2"/>
    <n v="16"/>
    <n v="4"/>
    <n v="20"/>
    <s v="2:1"/>
    <n v="2"/>
  </r>
  <r>
    <x v="12"/>
    <s v="109204"/>
    <x v="2"/>
    <x v="2"/>
    <s v="中央国家行政机关省级以下直属机构"/>
    <x v="5"/>
    <s v="公安机关人民警察职位"/>
    <s v="其他职位"/>
    <s v="主要从事线路治安管理工作及计算机网络设备维护工作"/>
    <s v="300130844043"/>
    <s v="市（地）级"/>
    <s v="行政执法类"/>
    <n v="3"/>
    <s v="080902软件工程、080903网络工程、080905物联网工程"/>
    <s v="仅限本科"/>
    <s v="学士"/>
    <s v="中共党员或共青团员"/>
    <s v="二年"/>
    <s v="大学生村官、大学生志愿服务西部计划"/>
    <s v="否"/>
    <s v="3:1"/>
    <x v="3"/>
    <s v="河北省秦皇岛市"/>
    <s v="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要求服务期满、考核合格，报考年龄不超过30周岁。8.工作强度大、任务重，经常加班，限男性。9.符合公安部统一招录补充公告有关要求。10.服从处内二次分配。"/>
    <s v="无"/>
    <s v="0351-2629220"/>
    <s v="0351-2631900"/>
    <m/>
    <x v="0"/>
    <n v="3"/>
    <n v="0"/>
    <n v="2"/>
    <n v="2"/>
    <s v="1:1"/>
    <n v="0.66666666666666663"/>
  </r>
  <r>
    <x v="13"/>
    <s v="109204"/>
    <x v="2"/>
    <x v="2"/>
    <s v="中央国家行政机关省级以下直属机构"/>
    <x v="6"/>
    <s v="公安机关人民警察职位"/>
    <s v="其他职位"/>
    <s v="主要从事车站治安管理、现场勘查及案件侦办工作"/>
    <s v="300130844044"/>
    <s v="市（地）级"/>
    <s v="行政执法类"/>
    <n v="3"/>
    <s v="100901K法医学、100201K临床医学、101003医学影像技术"/>
    <s v="仅限本科"/>
    <s v="学士"/>
    <s v="中共党员或共青团员"/>
    <s v="无限制"/>
    <s v="无限制"/>
    <s v="否"/>
    <s v="3:1"/>
    <x v="3"/>
    <s v="河北省秦皇岛市"/>
    <s v="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符合公安部统一招录补充公告有关要求。9.服从处内二次分配。"/>
    <s v="无"/>
    <s v="0351-2629220"/>
    <s v="0351-2631900"/>
    <m/>
    <x v="0"/>
    <n v="3"/>
    <n v="4"/>
    <n v="179"/>
    <n v="183"/>
    <s v="60:1"/>
    <n v="59.666666666666664"/>
  </r>
  <r>
    <x v="14"/>
    <s v="112101"/>
    <x v="3"/>
    <x v="3"/>
    <s v="中央国家行政机关省级以下直属机构"/>
    <x v="7"/>
    <s v="普通职位"/>
    <s v="其他职位"/>
    <s v="罪犯管理"/>
    <s v="300110207001"/>
    <s v="省（副省）级"/>
    <s v="行政执法类"/>
    <n v="2"/>
    <s v="法学、公安学、警务、教育学、心理学、图书情报与档案管理（详见备注）"/>
    <s v="本科及以上"/>
    <s v="与最高学历相对应的学位"/>
    <s v="不限"/>
    <s v="二年"/>
    <s v="无限制"/>
    <s v="否"/>
    <s v="5:1"/>
    <x v="4"/>
    <s v="北京市朝阳区"/>
    <s v="1.男性；体检标准适用《公务员录用体检特殊标准（试行）》；体能测评按照《公安机关录用人民警察体能测评项目和标准（暂行）》执行；国家等级考试大学英语四级425分以上；教育学类需从事国家义务教育阶段、高中及大中专教学经历满二年。_x000a_2.研究生专业（均为二级专业目录名称）：法学、公安学、法律、警务、教育学、心理学、图书馆、情报与档案管理；本科专业（均为二级专业目录名称）：法学类、公安学类、心理学类、教育学类、图书情报与档案管理类。"/>
    <s v="无，单位性质需要"/>
    <s v="010-61599572"/>
    <m/>
    <m/>
    <x v="3"/>
    <n v="2"/>
    <n v="11"/>
    <n v="133"/>
    <n v="144"/>
    <s v="67:1"/>
    <n v="66.5"/>
  </r>
  <r>
    <x v="15"/>
    <s v="112101"/>
    <x v="3"/>
    <x v="3"/>
    <s v="中央国家行政机关省级以下直属机构"/>
    <x v="7"/>
    <s v="普通职位"/>
    <s v="其他职位"/>
    <s v="罪犯管理"/>
    <s v="300110207002"/>
    <s v="省（副省）级"/>
    <s v="行政执法类"/>
    <n v="1"/>
    <s v="计算机科学与技术、软件工程、电子信息类、计算机类、建筑学、土木工程、土木类、建筑类、管理科学与工程类（详见备注）"/>
    <s v="本科及以上"/>
    <s v="与最高学历相对应的学位"/>
    <s v="不限"/>
    <s v="二年"/>
    <s v="无限制"/>
    <s v="否"/>
    <s v="5:1"/>
    <x v="4"/>
    <s v="北京市朝阳区"/>
    <s v="1.男性；体检标准适用《公务员录用体检特殊标准（试行）》；体能测评按照《公安机关录用人民警察体能测评项目和标准（暂行）》执行；国家等级考试大学英语四级425分以上。_x000a_2.研究生专业（均为二级专业目录名称）：计算机科学与技术、软件工程、建筑学、土木工程；本科专业（均为二级专业目录名称）：电子信息类、计算机类、土木类、建筑类、管理科学与工程类。"/>
    <s v="无，单位性质需要"/>
    <s v="010-61599572"/>
    <m/>
    <m/>
    <x v="3"/>
    <n v="1"/>
    <n v="2"/>
    <n v="239"/>
    <n v="241"/>
    <s v="239:1"/>
    <n v="239"/>
  </r>
  <r>
    <x v="16"/>
    <s v="112101"/>
    <x v="3"/>
    <x v="3"/>
    <s v="中央国家行政机关省级以下直属机构"/>
    <x v="7"/>
    <s v="普通职位"/>
    <s v="其他职位"/>
    <s v="罪犯管理"/>
    <s v="300110207003"/>
    <s v="省（副省）级"/>
    <s v="行政执法类"/>
    <n v="1"/>
    <s v="电气工程、电气类、临床医学、药学、护理、口腔医学、基础医学类、临床医学类、口腔医学类药学类、医学技术类、护理学类（详见备注）"/>
    <s v="本科及以上"/>
    <s v="与最高学历相对应的学位"/>
    <s v="不限"/>
    <s v="二年"/>
    <s v="无限制"/>
    <s v="否"/>
    <s v="5:1"/>
    <x v="4"/>
    <s v="北京市朝阳区"/>
    <s v="1.男性；体检标准适用《公务员录用体检特殊标准（试行）》；体能测评按照《公安机关录用人民警察体能测评项目和标准（暂行）》执行；国家等级考试大学英语四级425分以上。_x000a_2.研究生专业（均为二级专业目录名称）：电气工程、临床医学、药学、护理、口腔医学；本科专业（均为二级专业目录名称）：电气类、基础医学类、临床医学类、药学类、医学技术类、护理学类、口腔医学类。"/>
    <s v="无，单位性质需要"/>
    <s v="010-61599572"/>
    <m/>
    <m/>
    <x v="3"/>
    <n v="1"/>
    <n v="5"/>
    <n v="255"/>
    <n v="260"/>
    <s v="255:1"/>
    <n v="255"/>
  </r>
  <r>
    <x v="17"/>
    <s v="112101"/>
    <x v="3"/>
    <x v="3"/>
    <s v="中央国家行政机关省级以下直属机构"/>
    <x v="7"/>
    <s v="普通职位"/>
    <s v="其他职位"/>
    <s v="罪犯管理"/>
    <s v="300110207004"/>
    <s v="省（副省）级"/>
    <s v="行政执法类"/>
    <n v="1"/>
    <s v="审计、会计学、会计、财政学、财务管理、审计学、税收学、税务（详见备注）"/>
    <s v="本科及以上"/>
    <s v="与最高学历相对应的学位"/>
    <s v="不限"/>
    <s v="二年"/>
    <s v="无限制"/>
    <s v="否"/>
    <s v="5:1"/>
    <x v="4"/>
    <s v="北京市朝阳区"/>
    <s v="1.男性；体检标准适用《公务员录用体检特殊标准（试行）》；体能测评按照《公安机关录用人民警察体能测评项目和标准（暂行）》执行；国家等级考试大学英语四级425分以上。_x000a_2.研究生专业（均为三级专业目录名称）：审计、会计学、会计、税务、财政学；本科专业（均为三级专业目录名称）：会计学、财务管理、审计学、税收学、财政学。"/>
    <s v="无，单位性质需要"/>
    <s v="010-61599572"/>
    <m/>
    <m/>
    <x v="3"/>
    <n v="1"/>
    <n v="4"/>
    <n v="56"/>
    <n v="60"/>
    <s v="56:1"/>
    <n v="56"/>
  </r>
  <r>
    <x v="18"/>
    <s v="118304"/>
    <x v="4"/>
    <x v="4"/>
    <s v="中央国家行政机关省级以下直属机构"/>
    <x v="8"/>
    <s v="普通职位"/>
    <s v="其他职位"/>
    <s v="主要从事基层海事执法或综合管理工作，按国家有关规定发放工资"/>
    <s v="300110001001"/>
    <s v="市（地）级"/>
    <s v="行政执法类"/>
    <n v="3"/>
    <s v="航海技术"/>
    <s v="本科及以上"/>
    <s v="与最高学历相对应的学位"/>
    <s v="不限"/>
    <s v="无限制"/>
    <s v="无限制"/>
    <s v="否"/>
    <s v="3:1"/>
    <x v="3"/>
    <s v="河北省秦皇岛市"/>
    <s v="通过无限航区三副及以上海船船员适任考试（成绩在有效期内）或持有有效的无限航区三副及以上船员适任证书或参加国家海事管理机构航海教育培训质量评估结果为优异的高校组织的无限航区二副对应的全部理论科目考试成绩均为合格。大学英语四级（CET4）测试成绩达到425分及以上。考生报名前，请查看海事局官网www.msa.gov.cn人事信息专栏中有关本次公务员招考的具体说明。"/>
    <s v="www.hb.msa.gov.cn"/>
    <s v="0335-5366999"/>
    <m/>
    <m/>
    <x v="0"/>
    <n v="3"/>
    <n v="0"/>
    <n v="27"/>
    <n v="27"/>
    <s v="9:1"/>
    <n v="9"/>
  </r>
  <r>
    <x v="19"/>
    <s v="118304"/>
    <x v="4"/>
    <x v="4"/>
    <s v="中央国家行政机关省级以下直属机构"/>
    <x v="9"/>
    <s v="普通职位"/>
    <s v="其他职位"/>
    <s v="主要从事基层海事执法或综合管理工作，按国家有关规定发放工资"/>
    <s v="300110001002"/>
    <s v="市（地）级"/>
    <s v="行政执法类"/>
    <n v="3"/>
    <s v="轮机工程"/>
    <s v="本科及以上"/>
    <s v="与最高学历相对应的学位"/>
    <s v="不限"/>
    <s v="无限制"/>
    <s v="无限制"/>
    <s v="否"/>
    <s v="3:1"/>
    <x v="3"/>
    <s v="河北省秦皇岛市"/>
    <s v="通过无限航区三管轮及以上海船船员适任考试（成绩在有效期内）或持有有效的无限航区三管轮及以上船员适任证书或参加国家海事管理机构航海教育培训质量评估结果为优异的高校组织的无限航区二管轮对应的全部理论科目考试成绩均为合格。大学英语四级（CET4）测试成绩达到425分及以上。考生报名前，请查看海事局官网www.msa.gov.cn人事信息专栏中有关本次公务员招考的具体说明。"/>
    <s v="www.hb.msa.gov.cn"/>
    <s v="0335-5366999"/>
    <m/>
    <m/>
    <x v="0"/>
    <n v="3"/>
    <n v="0"/>
    <n v="18"/>
    <n v="18"/>
    <s v="6:1"/>
    <n v="6"/>
  </r>
  <r>
    <x v="20"/>
    <s v="118304"/>
    <x v="4"/>
    <x v="4"/>
    <s v="中央国家行政机关省级以下直属机构"/>
    <x v="10"/>
    <s v="普通职位"/>
    <s v="其他职位"/>
    <s v="主要从事基层海事执法或综合管理工作，按国家有关规定发放工资"/>
    <s v="300110001003"/>
    <s v="市（地）级"/>
    <s v="行政执法类"/>
    <n v="1"/>
    <s v="航海技术"/>
    <s v="本科及以上"/>
    <s v="与最高学历相对应的学位"/>
    <s v="不限"/>
    <s v="一年"/>
    <s v="无限制"/>
    <s v="否"/>
    <s v="3:1"/>
    <x v="3"/>
    <s v="河北省秦皇岛市"/>
    <s v="持有有效的无限航区或者沿海航区一等三副及以上船员适任证书并具有该证书所记载范围相应的海上服务资历，且任职表现和安全记录良好。此职位为海巡船艇高级船员职位，入职后安排在海巡船艇工作5年以上。考生报名前，请查看海事局官网www.msa.gov.cn人事信息专栏中有关本次公务员招考的具体说明。"/>
    <s v="www.hb.msa.gov.cn"/>
    <s v="0335-5366999"/>
    <m/>
    <m/>
    <x v="0"/>
    <n v="1"/>
    <n v="0"/>
    <n v="7"/>
    <n v="7"/>
    <s v="7:1"/>
    <n v="7"/>
  </r>
  <r>
    <x v="21"/>
    <s v="118304"/>
    <x v="4"/>
    <x v="4"/>
    <s v="中央国家行政机关省级以下直属机构"/>
    <x v="11"/>
    <s v="普通职位"/>
    <s v="其他职位"/>
    <s v="主要从事基层海事执法或综合管理工作，按国家有关规定发放工资"/>
    <s v="300110001004"/>
    <s v="市（地）级"/>
    <s v="行政执法类"/>
    <n v="1"/>
    <s v="轮机工程"/>
    <s v="本科及以上"/>
    <s v="与最高学历相对应的学位"/>
    <s v="不限"/>
    <s v="一年"/>
    <s v="无限制"/>
    <s v="否"/>
    <s v="3:1"/>
    <x v="3"/>
    <s v="河北省秦皇岛市"/>
    <s v="持有有效的无限航区或者沿海航区一等三管轮及以上船员适任证书并具有该证书所记载范围相应的海上服务资历，且任职表现和安全记录良好。此职位为海巡船艇高级船员职位，入职后安排在海巡船艇工作5年以上。考生报名前，请查看海事局官网www.msa.gov.cn人事信息专栏中有关本次公务员招考的具体说明。"/>
    <s v="www.hb.msa.gov.cn"/>
    <s v="0335-5366999"/>
    <m/>
    <m/>
    <x v="0"/>
    <n v="1"/>
    <n v="1"/>
    <n v="5"/>
    <n v="6"/>
    <s v="5:1"/>
    <n v="5"/>
  </r>
  <r>
    <x v="22"/>
    <s v="118304"/>
    <x v="4"/>
    <x v="4"/>
    <s v="中央国家行政机关省级以下直属机构"/>
    <x v="12"/>
    <s v="普通职位"/>
    <s v="其他职位"/>
    <s v="主要从事基层海事执法或综合管理工作，按国家有关规定发放工资"/>
    <s v="300110001005"/>
    <s v="市（地）级"/>
    <s v="行政执法类"/>
    <n v="2"/>
    <s v="法学"/>
    <s v="本科及以上"/>
    <s v="与最高学历相对应的学位"/>
    <s v="不限"/>
    <s v="无限制"/>
    <s v="无限制"/>
    <s v="否"/>
    <s v="3:1"/>
    <x v="3"/>
    <s v="河北省秦皇岛市"/>
    <s v="通过国家司法考试或国家统一法律职业资格考试，取得A类证书。大学英语四级（CET4）测试成绩达到425分及以上。考生报名前，请查看海事局官网www.msa.gov.cn人事信息专栏中有关本次公务员招考的具体说明。"/>
    <s v="www.hb.msa.gov.cn"/>
    <s v="0335-5366999"/>
    <m/>
    <m/>
    <x v="0"/>
    <n v="2"/>
    <n v="0"/>
    <n v="211"/>
    <n v="211"/>
    <s v="106:1"/>
    <n v="105.5"/>
  </r>
  <r>
    <x v="23"/>
    <s v="118304"/>
    <x v="4"/>
    <x v="4"/>
    <s v="中央国家行政机关省级以下直属机构"/>
    <x v="13"/>
    <s v="普通职位"/>
    <s v="其他职位"/>
    <s v="主要从事基层海事执法或综合管理工作，按国家有关规定发放工资"/>
    <s v="300110001006"/>
    <s v="市（地）级"/>
    <s v="行政执法类"/>
    <n v="2"/>
    <s v="财务管理、会计学"/>
    <s v="本科及以上"/>
    <s v="与最高学历相对应的学位"/>
    <s v="不限"/>
    <s v="无限制"/>
    <s v="无限制"/>
    <s v="否"/>
    <s v="3:1"/>
    <x v="3"/>
    <s v="河北省秦皇岛市"/>
    <s v="限应届高校毕业生报考，大学英语四级（CET4）测试成绩达到425分及以上。考生报名前，请查看海事局官网www.msa.gov.cn人事信息专栏中有关本次公务员招考的具体说明。"/>
    <s v="www.hb.msa.gov.cn"/>
    <s v="0335-5366999"/>
    <m/>
    <m/>
    <x v="0"/>
    <n v="2"/>
    <n v="7"/>
    <n v="202"/>
    <n v="209"/>
    <s v="101:1"/>
    <n v="101"/>
  </r>
  <r>
    <x v="24"/>
    <s v="118304"/>
    <x v="4"/>
    <x v="4"/>
    <s v="中央国家行政机关省级以下直属机构"/>
    <x v="14"/>
    <s v="普通职位"/>
    <s v="其他职位"/>
    <s v="主要从事基层海事执法或综合管理工作，按国家有关规定发放工资"/>
    <s v="300110001007"/>
    <s v="市（地）级"/>
    <s v="行政执法类"/>
    <n v="1"/>
    <s v="法学类、文学类、管理学类、理学类、工学类"/>
    <s v="本科及以上"/>
    <s v="与最高学历相对应的学位"/>
    <s v="中共党员"/>
    <s v="三年"/>
    <s v="大学生村官、农村义务教育阶段学校教师特设岗位计划、“三支一扶”计划、大学生志愿服务西部计划、在军队服役5年（含）以上的高校毕业生退役士兵"/>
    <s v="否"/>
    <s v="3:1"/>
    <x v="3"/>
    <s v="河北省秦皇岛市"/>
    <s v="大学英语四级（CET4）测试成绩达到425分及以上。考生报名前，请查看海事局官网www.msa.gov.cn人事信息专栏中有关本次公务员招考的具体说明。"/>
    <s v="www.hb.msa.gov.cn"/>
    <s v="0335-5366999"/>
    <m/>
    <m/>
    <x v="0"/>
    <n v="1"/>
    <n v="2"/>
    <n v="24"/>
    <n v="26"/>
    <s v="24:1"/>
    <n v="24"/>
  </r>
  <r>
    <x v="25"/>
    <s v="118304"/>
    <x v="4"/>
    <x v="4"/>
    <s v="中央国家行政机关省级以下直属机构"/>
    <x v="15"/>
    <s v="特殊专业职位"/>
    <s v="其他职位"/>
    <s v="主要从事基层海事执法或综合管理工作，按国家有关规定发放工资"/>
    <s v="300149001001"/>
    <s v="市（地）级"/>
    <s v="行政执法类"/>
    <n v="1"/>
    <s v="轮机工程"/>
    <s v="本科及以上"/>
    <s v="与最高学历相对应的学位"/>
    <s v="不限"/>
    <s v="五年以上"/>
    <s v="无限制"/>
    <s v="否"/>
    <s v="3:1"/>
    <x v="3"/>
    <s v="河北省秦皇岛市"/>
    <s v="要求社保缴费已满96个月，持有有效的无限航区一等轮机长适任证书并具有该证书所记载范围相应的不少于12个月的海上服务资历，且任职表现和安全记录良好。年龄放宽到40周岁以下，报考前请与招考部门联系。大学英语四级（CET4）测试成绩达到425分及以上。考生报名前，请查看海事局官网www.msa.gov.cn人事信息专栏中有关本次公务员招考的具体说明。"/>
    <s v="www.hb.msa.gov.cn"/>
    <s v="0335-5366999"/>
    <m/>
    <m/>
    <x v="0"/>
    <n v="1"/>
    <n v="0"/>
    <n v="0"/>
    <n v="0"/>
    <s v="0:1"/>
    <n v="0"/>
  </r>
  <r>
    <x v="26"/>
    <s v="118304"/>
    <x v="4"/>
    <x v="5"/>
    <s v="中央国家行政机关省级以下直属机构"/>
    <x v="16"/>
    <s v="普通职位"/>
    <s v="其他职位"/>
    <s v="主要从事基层海事执法或综合管理工作，按国家有关规定发放工资"/>
    <s v="300110002001"/>
    <s v="市（地）级"/>
    <s v="行政执法类"/>
    <n v="2"/>
    <s v="航海技术"/>
    <s v="本科及以上"/>
    <s v="与最高学历相对应的学位"/>
    <s v="不限"/>
    <s v="无限制"/>
    <s v="无限制"/>
    <s v="否"/>
    <s v="3:1"/>
    <x v="5"/>
    <s v="河北省沧州市黄骅市"/>
    <s v="通过无限航区三副及以上海船船员适任考试（成绩在有效期内）或持有有效的无限航区三副及以上船员适任证书或参加国家海事管理机构航海教育培训质量评估结果为优异的高校组织的无限航区二副对应的全部理论科目考试成绩均为合格。大学英语四级（CET4）测试成绩达到425分及以上。考生报名前，请查看海事局官网www.msa.gov.cn人事信息专栏中有关本次公务员招考的具体说明。"/>
    <s v="www.hb.msa.gov.cn"/>
    <s v="0335-5366999"/>
    <m/>
    <m/>
    <x v="4"/>
    <n v="2"/>
    <n v="0"/>
    <n v="14"/>
    <n v="14"/>
    <s v="7:1"/>
    <n v="7"/>
  </r>
  <r>
    <x v="27"/>
    <s v="118304"/>
    <x v="4"/>
    <x v="5"/>
    <s v="中央国家行政机关省级以下直属机构"/>
    <x v="17"/>
    <s v="普通职位"/>
    <s v="其他职位"/>
    <s v="主要从事基层海事执法或综合管理工作，按国家有关规定发放工资"/>
    <s v="300110002002"/>
    <s v="市（地）级"/>
    <s v="行政执法类"/>
    <n v="2"/>
    <s v="轮机工程"/>
    <s v="本科及以上"/>
    <s v="与最高学历相对应的学位"/>
    <s v="不限"/>
    <s v="无限制"/>
    <s v="无限制"/>
    <s v="否"/>
    <s v="3:1"/>
    <x v="5"/>
    <s v="河北省沧州市黄骅市"/>
    <s v="通过无限航区三管轮及以上海船船员适任考试（成绩在有效期内）或持有有效的无限航区三管轮及以上船员适任证书或参加国家海事管理机构航海教育培训质量评估结果为优异的高校组织的无限航区二管轮对应的全部理论科目考试成绩均为合格。大学英语四级（CET4）测试成绩达到425分及以上。考生报名前，请查看海事局官网www.msa.gov.cn人事信息专栏中有关本次公务员招考的具体说明。"/>
    <s v="www.hb.msa.gov.cn"/>
    <s v="0335-5366999"/>
    <m/>
    <m/>
    <x v="4"/>
    <n v="2"/>
    <n v="0"/>
    <n v="29"/>
    <n v="29"/>
    <s v="15:1"/>
    <n v="14.5"/>
  </r>
  <r>
    <x v="28"/>
    <s v="118304"/>
    <x v="4"/>
    <x v="5"/>
    <s v="中央国家行政机关省级以下直属机构"/>
    <x v="18"/>
    <s v="普通职位"/>
    <s v="其他职位"/>
    <s v="主要从事基层海事执法或综合管理工作，按国家有关规定发放工资"/>
    <s v="300110002003"/>
    <s v="市（地）级"/>
    <s v="行政执法类"/>
    <n v="1"/>
    <s v="法学类、文学类、管理学类、理学类、工学类"/>
    <s v="本科及以上"/>
    <s v="与最高学历相对应的学位"/>
    <s v="中共党员"/>
    <s v="三年"/>
    <s v="大学生村官、农村义务教育阶段学校教师特设岗位计划、“三支一扶”计划、大学生志愿服务西部计划、在军队服役5年（含）以上的高校毕业生退役士兵"/>
    <s v="否"/>
    <s v="3:1"/>
    <x v="5"/>
    <s v="河北省沧州市黄骅市"/>
    <s v="大学英语四级（CET4）测试成绩达到425分及以上。考生报名前，请查看海事局官网www.msa.gov.cn人事信息专栏中有关本次公务员招考的具体说明。"/>
    <s v="www.hb.msa.gov.cn"/>
    <s v="0335-5366999"/>
    <m/>
    <m/>
    <x v="4"/>
    <n v="1"/>
    <n v="2"/>
    <n v="12"/>
    <n v="14"/>
    <s v="12:1"/>
    <n v="12"/>
  </r>
  <r>
    <x v="29"/>
    <s v="118304"/>
    <x v="4"/>
    <x v="6"/>
    <s v="中央国家行政机关省级以下直属机构"/>
    <x v="19"/>
    <s v="普通职位"/>
    <s v="其他职位"/>
    <s v="主要从事基层海事执法或综合管理工作，按国家有关规定发放工资"/>
    <s v="300110003001"/>
    <s v="市（地）级"/>
    <s v="行政执法类"/>
    <n v="1"/>
    <s v="航海技术"/>
    <s v="本科及以上"/>
    <s v="与最高学历相对应的学位"/>
    <s v="不限"/>
    <s v="无限制"/>
    <s v="无限制"/>
    <s v="否"/>
    <s v="3:1"/>
    <x v="2"/>
    <s v="河北省唐山市"/>
    <s v="通过无限航区三副及以上海船船员适任考试（成绩在有效期内）或持有有效的无限航区三副及以上船员适任证书或参加国家海事管理机构航海教育培训质量评估结果为优异的高校组织的无限航区二副对应的全部理论科目考试成绩均为合格。大学英语四级（CET4）测试成绩达到425分及以上。考生报名前，请查看海事局官网www.msa.gov.cn人事信息专栏中有关本次公务员招考的具体说明。"/>
    <s v="www.hb.msa.gov.cn"/>
    <s v="0335-5366999"/>
    <m/>
    <m/>
    <x v="2"/>
    <n v="1"/>
    <n v="1"/>
    <n v="6"/>
    <n v="7"/>
    <s v="6:1"/>
    <n v="6"/>
  </r>
  <r>
    <x v="30"/>
    <s v="118304"/>
    <x v="4"/>
    <x v="6"/>
    <s v="中央国家行政机关省级以下直属机构"/>
    <x v="20"/>
    <s v="普通职位"/>
    <s v="其他职位"/>
    <s v="主要从事基层海事执法或综合管理工作，按国家有关规定发放工资"/>
    <s v="300110003002"/>
    <s v="市（地）级"/>
    <s v="行政执法类"/>
    <n v="1"/>
    <s v="轮机工程"/>
    <s v="本科及以上"/>
    <s v="与最高学历相对应的学位"/>
    <s v="不限"/>
    <s v="无限制"/>
    <s v="无限制"/>
    <s v="否"/>
    <s v="3:1"/>
    <x v="2"/>
    <s v="河北省唐山市"/>
    <s v="通过无限航区三管轮及以上海船船员适任考试（成绩在有效期内）或持有有效的无限航区三管轮及以上船员适任证书或参加国家海事管理机构航海教育培训质量评估结果为优异的高校组织的无限航区二管轮对应的全部理论科目考试成绩均为合格。大学英语四级（CET4）测试成绩达到425分及以上。考生报名前，请查看海事局官网www.msa.gov.cn人事信息专栏中有关本次公务员招考的具体说明。"/>
    <s v="www.hb.msa.gov.cn"/>
    <s v="0335-5366999"/>
    <m/>
    <m/>
    <x v="2"/>
    <n v="1"/>
    <n v="1"/>
    <n v="7"/>
    <n v="8"/>
    <s v="7:1"/>
    <n v="7"/>
  </r>
  <r>
    <x v="31"/>
    <s v="118304"/>
    <x v="4"/>
    <x v="6"/>
    <s v="中央国家行政机关省级以下直属机构"/>
    <x v="21"/>
    <s v="普通职位"/>
    <s v="其他职位"/>
    <s v="主要从事基层海事执法或综合管理工作，按国家有关规定发放工资"/>
    <s v="300110003003"/>
    <s v="市（地）级"/>
    <s v="行政执法类"/>
    <n v="1"/>
    <s v="公共管理类"/>
    <s v="硕士研究生及以上"/>
    <s v="与最高学历相对应的学位"/>
    <s v="不限"/>
    <s v="无限制"/>
    <s v="无限制"/>
    <s v="否"/>
    <s v="3:1"/>
    <x v="2"/>
    <s v="河北省唐山市"/>
    <s v="大学英语六级（CET6）测试成绩达到425分及以上。考生报名前，请查看海事局官网www.msa.gov.cn人事信息专栏中有关本次公务员招考的具体说明。"/>
    <s v="www.hb.msa.gov.cn"/>
    <s v="0335-5366999"/>
    <m/>
    <m/>
    <x v="2"/>
    <n v="1"/>
    <n v="9"/>
    <n v="162"/>
    <n v="171"/>
    <s v="162:1"/>
    <n v="162"/>
  </r>
  <r>
    <x v="32"/>
    <s v="118304"/>
    <x v="4"/>
    <x v="7"/>
    <s v="中央国家行政机关省级以下直属机构"/>
    <x v="22"/>
    <s v="普通职位"/>
    <s v="其他职位"/>
    <s v="主要从事基层海事执法或综合管理工作，按国家有关规定发放工资"/>
    <s v="300110004001"/>
    <s v="市（地）级"/>
    <s v="行政执法类"/>
    <n v="3"/>
    <s v="航海技术"/>
    <s v="本科及以上"/>
    <s v="与最高学历相对应的学位"/>
    <s v="不限"/>
    <s v="无限制"/>
    <s v="无限制"/>
    <s v="否"/>
    <s v="3:1"/>
    <x v="6"/>
    <s v="河北省唐山市曹妃甸区"/>
    <s v="通过无限航区三副及以上海船船员适任考试（成绩在有效期内）或持有有效的无限航区三副及以上船员适任证书或参加国家海事管理机构航海教育培训质量评估结果为优异的高校组织的无限航区二副对应的全部理论科目考试成绩均为合格。大学英语四级（CET4）测试成绩达到425分及以上。考生报名前，请查看海事局官网www.msa.gov.cn人事信息专栏中有关本次公务员招考的具体说明。"/>
    <s v="www.hb.msa.gov.cn"/>
    <s v="0335-5366999"/>
    <m/>
    <m/>
    <x v="2"/>
    <n v="3"/>
    <n v="0"/>
    <n v="21"/>
    <n v="21"/>
    <s v="7:1"/>
    <n v="7"/>
  </r>
  <r>
    <x v="33"/>
    <s v="118304"/>
    <x v="4"/>
    <x v="7"/>
    <s v="中央国家行政机关省级以下直属机构"/>
    <x v="23"/>
    <s v="普通职位"/>
    <s v="其他职位"/>
    <s v="主要从事基层海事执法或综合管理工作，按国家有关规定发放工资"/>
    <s v="300110004002"/>
    <s v="市（地）级"/>
    <s v="行政执法类"/>
    <n v="3"/>
    <s v="轮机工程"/>
    <s v="本科及以上"/>
    <s v="与最高学历相对应的学位"/>
    <s v="不限"/>
    <s v="无限制"/>
    <s v="无限制"/>
    <s v="否"/>
    <s v="3:1"/>
    <x v="6"/>
    <s v="河北省唐山市曹妃甸区"/>
    <s v="通过无限航区三管轮及以上海船船员适任考试（成绩在有效期内）或持有有效的无限航区三管轮及以上船员适任证书或参加国家海事管理机构航海教育培训质量评估结果为优异的高校组织的无限航区二管轮对应的全部理论科目考试成绩均为合格。大学英语四级（CET4）测试成绩达到425分及以上。考生报名前，请查看海事局官网www.msa.gov.cn人事信息专栏中有关本次公务员招考的具体说明。"/>
    <s v="www.hb.msa.gov.cn"/>
    <s v="0335-5366999"/>
    <m/>
    <m/>
    <x v="2"/>
    <n v="3"/>
    <n v="1"/>
    <n v="31"/>
    <n v="32"/>
    <s v="10:1"/>
    <n v="10.333333333333334"/>
  </r>
  <r>
    <x v="34"/>
    <s v="118304"/>
    <x v="4"/>
    <x v="7"/>
    <s v="中央国家行政机关省级以下直属机构"/>
    <x v="24"/>
    <s v="普通职位"/>
    <s v="其他职位"/>
    <s v="主要从事基层海事执法或综合管理工作，按国家有关规定发放工资"/>
    <s v="300110004003"/>
    <s v="市（地）级"/>
    <s v="行政执法类"/>
    <n v="2"/>
    <s v="财务管理、会计学"/>
    <s v="本科及以上"/>
    <s v="与最高学历相对应的学位"/>
    <s v="不限"/>
    <s v="无限制"/>
    <s v="无限制"/>
    <s v="否"/>
    <s v="3:1"/>
    <x v="6"/>
    <s v="河北省唐山市曹妃甸区"/>
    <s v="大学英语四级（CET4）测试成绩达到425分及以上。考生报名前，请查看海事局官网www.msa.gov.cn人事信息专栏中有关本次公务员招考的具体说明。"/>
    <s v="www.hb.msa.gov.cn"/>
    <s v="0335-5366999"/>
    <m/>
    <m/>
    <x v="2"/>
    <n v="2"/>
    <n v="21"/>
    <n v="308"/>
    <n v="329"/>
    <s v="154:1"/>
    <n v="154"/>
  </r>
  <r>
    <x v="35"/>
    <s v="118304"/>
    <x v="4"/>
    <x v="7"/>
    <s v="中央国家行政机关省级以下直属机构"/>
    <x v="25"/>
    <s v="普通职位"/>
    <s v="其他职位"/>
    <s v="主要从事基层海事执法或综合管理工作，按国家有关规定发放工资"/>
    <s v="300110004004"/>
    <s v="市（地）级"/>
    <s v="行政执法类"/>
    <n v="1"/>
    <s v="新闻学、网络与新媒体"/>
    <s v="本科及以上"/>
    <s v="与最高学历相对应的学位"/>
    <s v="不限"/>
    <s v="无限制"/>
    <s v="无限制"/>
    <s v="否"/>
    <s v="3:1"/>
    <x v="6"/>
    <s v="河北省唐山市曹妃甸区"/>
    <s v="大学英语四级（CET4）测试成绩达到425分及以上。考生报名前，请查看海事局官网www.msa.gov.cn人事信息专栏中有关本次公务员招考的具体说明。"/>
    <s v="www.hb.msa.gov.cn"/>
    <s v="0335-5366999"/>
    <m/>
    <m/>
    <x v="2"/>
    <n v="1"/>
    <n v="11"/>
    <n v="110"/>
    <n v="121"/>
    <s v="110:1"/>
    <n v="110"/>
  </r>
  <r>
    <x v="36"/>
    <s v="118304"/>
    <x v="4"/>
    <x v="7"/>
    <s v="中央国家行政机关省级以下直属机构"/>
    <x v="26"/>
    <s v="普通职位"/>
    <s v="其他职位"/>
    <s v="主要从事基层海事执法或综合管理工作，按国家有关规定发放工资"/>
    <s v="300110004005"/>
    <s v="市（地）级"/>
    <s v="行政执法类"/>
    <n v="1"/>
    <s v="法学类、文学类、管理学类、理学类、工学类"/>
    <s v="本科及以上"/>
    <s v="与最高学历相对应的学位"/>
    <s v="中共党员"/>
    <s v="三年"/>
    <s v="大学生村官、农村义务教育阶段学校教师特设岗位计划、“三支一扶”计划、大学生志愿服务西部计划、在军队服役5年（含）以上的高校毕业生退役士兵"/>
    <s v="否"/>
    <s v="3:1"/>
    <x v="6"/>
    <s v="河北省唐山市曹妃甸区"/>
    <s v="大学英语四级（CET4）测试成绩达到425分及以上。考生报名前，请查看海事局官网www.msa.gov.cn人事信息专栏中有关本次公务员招考的具体说明。"/>
    <s v="www.hb.msa.gov.cn"/>
    <s v="0335-5366999"/>
    <m/>
    <m/>
    <x v="2"/>
    <n v="1"/>
    <n v="6"/>
    <n v="7"/>
    <n v="13"/>
    <s v="7:1"/>
    <n v="7"/>
  </r>
  <r>
    <x v="37"/>
    <s v="118304"/>
    <x v="4"/>
    <x v="7"/>
    <s v="中央国家行政机关省级以下直属机构"/>
    <x v="27"/>
    <s v="特殊专业职位"/>
    <s v="其他职位"/>
    <s v="主要从事基层海事执法或综合管理工作，按国家有关规定发放工资"/>
    <s v="300149004001"/>
    <s v="市（地）级"/>
    <s v="行政执法类"/>
    <n v="1"/>
    <s v="航海技术"/>
    <s v="本科及以上"/>
    <s v="与最高学历相对应的学位"/>
    <s v="不限"/>
    <s v="五年以上"/>
    <s v="无限制"/>
    <s v="否"/>
    <s v="3:1"/>
    <x v="6"/>
    <s v="河北省唐山市曹妃甸区"/>
    <s v="要求社保缴费已满96个月，持有有效的无限航区一等船长适任证书并具有该证书所记载范围相应的不少于12个月的海上服务资历，且任职表现和安全记录良好。年龄放宽到40周岁以下，报考前请与招考部门联系。大学英语四级（CET4）测试成绩达到425分及以上。考生报名前，请查看海事局官网www.msa.gov.cn人事信息专栏中有关本次公务员招考的具体说明。"/>
    <s v="www.hb.msa.gov.cn"/>
    <s v="0335-5366999"/>
    <m/>
    <m/>
    <x v="2"/>
    <n v="1"/>
    <n v="0"/>
    <n v="0"/>
    <n v="0"/>
    <s v="0:1"/>
    <n v="0"/>
  </r>
  <r>
    <x v="38"/>
    <s v="129106"/>
    <x v="5"/>
    <x v="8"/>
    <s v="中央国家行政机关省级以下直属机构"/>
    <x v="28"/>
    <s v="普通职位"/>
    <s v="其他职位"/>
    <s v="从事海关一线卫生检疫监管工作"/>
    <s v="300110002001"/>
    <s v="县（区）级及以下"/>
    <s v="行政执法类"/>
    <n v="1"/>
    <s v="预防医学、临床医学、卫生检验与检疫"/>
    <s v="仅限本科"/>
    <s v="学士"/>
    <s v="不限"/>
    <s v="无限制"/>
    <s v="无限制"/>
    <s v="否"/>
    <s v="3:1"/>
    <x v="3"/>
    <s v="河北省秦皇岛市"/>
    <s v="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限男性。"/>
    <s v="http://shijiazhuang.customs.gov.cn"/>
    <s v="0311-66709346"/>
    <s v="0311-66709349"/>
    <m/>
    <x v="0"/>
    <n v="1"/>
    <n v="0"/>
    <n v="7"/>
    <n v="7"/>
    <s v="7:1"/>
    <n v="7"/>
  </r>
  <r>
    <x v="39"/>
    <s v="129106"/>
    <x v="5"/>
    <x v="8"/>
    <s v="中央国家行政机关省级以下直属机构"/>
    <x v="29"/>
    <s v="普通职位"/>
    <s v="其他职位"/>
    <s v="从事海关一线卫生检疫监管工作"/>
    <s v="300110002002"/>
    <s v="县（区）级及以下"/>
    <s v="行政执法类"/>
    <n v="1"/>
    <s v="预防医学、临床医学、卫生检验与检疫"/>
    <s v="仅限本科"/>
    <s v="学士"/>
    <s v="不限"/>
    <s v="无限制"/>
    <s v="无限制"/>
    <s v="否"/>
    <s v="3:1"/>
    <x v="3"/>
    <s v="河北省秦皇岛市"/>
    <s v="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限女性。"/>
    <s v="http://shijiazhuang.customs.gov.cn"/>
    <s v="0311-66709346"/>
    <s v="0311-66709349"/>
    <m/>
    <x v="0"/>
    <n v="1"/>
    <n v="1"/>
    <n v="23"/>
    <n v="24"/>
    <s v="23:1"/>
    <n v="23"/>
  </r>
  <r>
    <x v="40"/>
    <s v="129106"/>
    <x v="5"/>
    <x v="8"/>
    <s v="中央国家行政机关省级以下直属机构"/>
    <x v="30"/>
    <s v="普通职位"/>
    <s v="其他职位"/>
    <s v="从事海关一线动植物检疫监管工作"/>
    <s v="300110002003"/>
    <s v="县（区）级及以下"/>
    <s v="行政执法类"/>
    <n v="1"/>
    <s v="动物医学、植物保护、动植物检疫"/>
    <s v="仅限本科"/>
    <s v="学士"/>
    <s v="不限"/>
    <s v="无限制"/>
    <s v="无限制"/>
    <s v="否"/>
    <s v="3:1"/>
    <x v="3"/>
    <s v="河北省秦皇岛市"/>
    <s v="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限男性。"/>
    <s v="http://shijiazhuang.customs.gov.cn"/>
    <s v="0311-66709346"/>
    <s v="0311-66709349"/>
    <m/>
    <x v="0"/>
    <n v="1"/>
    <n v="0"/>
    <n v="8"/>
    <n v="8"/>
    <s v="8:1"/>
    <n v="8"/>
  </r>
  <r>
    <x v="41"/>
    <s v="129106"/>
    <x v="5"/>
    <x v="8"/>
    <s v="中央国家行政机关省级以下直属机构"/>
    <x v="31"/>
    <s v="普通职位"/>
    <s v="其他职位"/>
    <s v="从事海关一线动植物检疫监管工作"/>
    <s v="300110002004"/>
    <s v="县（区）级及以下"/>
    <s v="行政执法类"/>
    <n v="1"/>
    <s v="动物医学、植物保护、动植物检疫"/>
    <s v="仅限本科"/>
    <s v="学士"/>
    <s v="不限"/>
    <s v="无限制"/>
    <s v="无限制"/>
    <s v="否"/>
    <s v="3:1"/>
    <x v="3"/>
    <s v="河北省秦皇岛市"/>
    <s v="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限女性。"/>
    <s v="http://shijiazhuang.customs.gov.cn"/>
    <s v="0311-66709346"/>
    <s v="0311-66709349"/>
    <m/>
    <x v="0"/>
    <n v="1"/>
    <n v="0"/>
    <n v="20"/>
    <n v="20"/>
    <s v="20:1"/>
    <n v="20"/>
  </r>
  <r>
    <x v="42"/>
    <s v="129106"/>
    <x v="5"/>
    <x v="9"/>
    <s v="中央国家行政机关省级以下直属机构"/>
    <x v="32"/>
    <s v="普通职位"/>
    <s v="其他职位"/>
    <s v="从事海关一线卫生检疫监管工作"/>
    <s v="300110003001"/>
    <s v="县（区）级及以下"/>
    <s v="行政执法类"/>
    <n v="1"/>
    <s v="公共卫生与预防医学"/>
    <s v="仅限硕士研究生"/>
    <s v="硕士"/>
    <s v="不限"/>
    <s v="无限制"/>
    <s v="无限制"/>
    <s v="否"/>
    <s v="3:1"/>
    <x v="3"/>
    <s v="河北省秦皇岛市"/>
    <s v="限应届高校毕业生；研究生大学英语六级考试合格（或425分）及以上；现场一线岗位；需24小时倒班；身体条件须符合《公务员录用体检特殊标准（试行）》；本职位所指专业为一级学科；考生必须具备与填报学历及专业相应的学位；服从关区二次调配。"/>
    <s v="http://shijiazhuang.customs.gov.cn"/>
    <s v="0311-66709346"/>
    <s v="0311-66709349"/>
    <m/>
    <x v="0"/>
    <n v="1"/>
    <n v="1"/>
    <n v="54"/>
    <n v="55"/>
    <s v="54:1"/>
    <n v="54"/>
  </r>
  <r>
    <x v="43"/>
    <s v="129106"/>
    <x v="5"/>
    <x v="9"/>
    <s v="中央国家行政机关省级以下直属机构"/>
    <x v="33"/>
    <s v="普通职位"/>
    <s v="其他职位"/>
    <s v="从事海关一线动植物检疫监管工作"/>
    <s v="300110003002"/>
    <s v="县（区）级及以下"/>
    <s v="行政执法类"/>
    <n v="1"/>
    <s v="兽医学、植物保护"/>
    <s v="仅限硕士研究生"/>
    <s v="硕士"/>
    <s v="不限"/>
    <s v="无限制"/>
    <s v="无限制"/>
    <s v="否"/>
    <s v="3:1"/>
    <x v="3"/>
    <s v="河北省秦皇岛市"/>
    <s v="限应届高校毕业生；研究生大学英语六级考试合格（或425分）及以上；现场一线岗位；需24小时倒班；身体条件须符合《公务员录用体检特殊标准（试行）》；本职位所指专业为一级学科；考生必须具备与填报学历及专业相应的学位；服从关区二次调配。"/>
    <s v="http://shijiazhuang.customs.gov.cn"/>
    <s v="0311-66709346"/>
    <s v="0311-66709349"/>
    <m/>
    <x v="0"/>
    <n v="1"/>
    <n v="1"/>
    <n v="35"/>
    <n v="36"/>
    <s v="35:1"/>
    <n v="35"/>
  </r>
  <r>
    <x v="44"/>
    <s v="129106"/>
    <x v="5"/>
    <x v="9"/>
    <s v="中央国家行政机关省级以下直属机构"/>
    <x v="34"/>
    <s v="普通职位"/>
    <s v="其他职位"/>
    <s v="从事海关综合管理工作"/>
    <s v="300110003003"/>
    <s v="县（区）级及以下"/>
    <s v="行政执法类"/>
    <n v="1"/>
    <s v="会计学、财务管理、审计学"/>
    <s v="仅限本科"/>
    <s v="学士"/>
    <s v="中共党员"/>
    <s v="二年"/>
    <s v="大学生村官、农村义务教育阶段学校教师特设岗位计划、“三支一扶”计划、大学生志愿服务西部计划、在军队服役5年（含）以上的高校毕业生退役士兵"/>
    <s v="否"/>
    <s v="3:1"/>
    <x v="3"/>
    <s v="河北省秦皇岛市"/>
    <s v="本职位定向招录服务基层项目人员，服务期满，考核合格；本科生大学英语四级考试合格（或425分）及以上；现场一线岗位；本职位所指专业为具体专业名称；考生必须具备与填报学历及专业相应的学位；服从关区二次调配。"/>
    <s v="http://shijiazhuang.customs.gov.cn"/>
    <s v="0311-66709346"/>
    <s v="0311-66709349"/>
    <m/>
    <x v="0"/>
    <n v="1"/>
    <n v="0"/>
    <n v="9"/>
    <n v="9"/>
    <s v="9:1"/>
    <n v="9"/>
  </r>
  <r>
    <x v="45"/>
    <s v="129106"/>
    <x v="5"/>
    <x v="10"/>
    <s v="中央国家行政机关省级以下直属机构"/>
    <x v="35"/>
    <s v="普通职位"/>
    <s v="其他职位"/>
    <s v="从事海关一线卫生检疫监管工作"/>
    <s v="300110004001"/>
    <s v="县（区）级及以下"/>
    <s v="行政执法类"/>
    <n v="1"/>
    <s v="预防医学、临床医学、卫生检验与检疫"/>
    <s v="仅限本科"/>
    <s v="学士"/>
    <s v="不限"/>
    <s v="无限制"/>
    <s v="无限制"/>
    <s v="否"/>
    <s v="3:1"/>
    <x v="6"/>
    <s v="河北省唐山市曹妃甸区"/>
    <s v="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限男性。"/>
    <s v="http://shijiazhuang.customs.gov.cn"/>
    <s v="0311-66709346"/>
    <s v="0311-66709349"/>
    <m/>
    <x v="2"/>
    <n v="1"/>
    <n v="0"/>
    <n v="4"/>
    <n v="4"/>
    <s v="4:1"/>
    <n v="4"/>
  </r>
  <r>
    <x v="46"/>
    <s v="129106"/>
    <x v="5"/>
    <x v="10"/>
    <s v="中央国家行政机关省级以下直属机构"/>
    <x v="36"/>
    <s v="普通职位"/>
    <s v="其他职位"/>
    <s v="从事海关一线卫生检疫监管工作"/>
    <s v="300110004002"/>
    <s v="县（区）级及以下"/>
    <s v="行政执法类"/>
    <n v="1"/>
    <s v="预防医学、临床医学、卫生检验与检疫"/>
    <s v="仅限本科"/>
    <s v="学士"/>
    <s v="不限"/>
    <s v="无限制"/>
    <s v="无限制"/>
    <s v="否"/>
    <s v="3:1"/>
    <x v="6"/>
    <s v="河北省唐山市曹妃甸区"/>
    <s v="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限女性。"/>
    <s v="http://shijiazhuang.customs.gov.cn"/>
    <s v="0311-66709346"/>
    <s v="0311-66709349"/>
    <m/>
    <x v="2"/>
    <n v="1"/>
    <n v="2"/>
    <n v="12"/>
    <n v="14"/>
    <s v="12:1"/>
    <n v="12"/>
  </r>
  <r>
    <x v="47"/>
    <s v="129106"/>
    <x v="5"/>
    <x v="10"/>
    <s v="中央国家行政机关省级以下直属机构"/>
    <x v="37"/>
    <s v="普通职位"/>
    <s v="其他职位"/>
    <s v="从事海关一线动植物检疫监管工作"/>
    <s v="300110004003"/>
    <s v="县（区）级及以下"/>
    <s v="行政执法类"/>
    <n v="1"/>
    <s v="兽医学、植物保护"/>
    <s v="仅限硕士研究生"/>
    <s v="硕士"/>
    <s v="不限"/>
    <s v="无限制"/>
    <s v="无限制"/>
    <s v="否"/>
    <s v="3:1"/>
    <x v="6"/>
    <s v="河北省唐山市曹妃甸区"/>
    <s v="限应届高校毕业生；研究生大学英语六级考试合格（或425分）及以上；现场一线岗位；需24小时倒班；身体条件须符合《公务员录用体检特殊标准（试行）》；本职位所指专业为一级学科；考生必须具备与填报学历及专业相应的学位；服从关区二次调配。"/>
    <s v="http://shijiazhuang.customs.gov.cn"/>
    <s v="0311-66709346"/>
    <s v="0311-66709349"/>
    <m/>
    <x v="2"/>
    <n v="1"/>
    <n v="0"/>
    <n v="33"/>
    <n v="33"/>
    <s v="33:1"/>
    <n v="33"/>
  </r>
  <r>
    <x v="48"/>
    <s v="129106"/>
    <x v="5"/>
    <x v="10"/>
    <s v="中央国家行政机关省级以下直属机构"/>
    <x v="38"/>
    <s v="普通职位"/>
    <s v="其他职位"/>
    <s v="从事海关一线动植物检疫监管工作"/>
    <s v="300110004004"/>
    <s v="县（区）级及以下"/>
    <s v="行政执法类"/>
    <n v="1"/>
    <s v="动物医学、植物保护、动植物检疫"/>
    <s v="仅限本科"/>
    <s v="学士"/>
    <s v="不限"/>
    <s v="无限制"/>
    <s v="无限制"/>
    <s v="否"/>
    <s v="3:1"/>
    <x v="6"/>
    <s v="河北省唐山市曹妃甸区"/>
    <s v="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限男性。"/>
    <s v="http://shijiazhuang.customs.gov.cn"/>
    <s v="0311-66709346"/>
    <s v="0311-66709349"/>
    <m/>
    <x v="2"/>
    <n v="1"/>
    <n v="0"/>
    <n v="7"/>
    <n v="7"/>
    <s v="7:1"/>
    <n v="7"/>
  </r>
  <r>
    <x v="49"/>
    <s v="129106"/>
    <x v="5"/>
    <x v="10"/>
    <s v="中央国家行政机关省级以下直属机构"/>
    <x v="39"/>
    <s v="普通职位"/>
    <s v="其他职位"/>
    <s v="从事海关一线动植物检疫监管工作"/>
    <s v="300110004005"/>
    <s v="县（区）级及以下"/>
    <s v="行政执法类"/>
    <n v="1"/>
    <s v="动物医学、植物保护、动植物检疫"/>
    <s v="仅限本科"/>
    <s v="学士"/>
    <s v="不限"/>
    <s v="无限制"/>
    <s v="无限制"/>
    <s v="否"/>
    <s v="3:1"/>
    <x v="6"/>
    <s v="河北省唐山市曹妃甸区"/>
    <s v="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限女性。"/>
    <s v="http://shijiazhuang.customs.gov.cn"/>
    <s v="0311-66709346"/>
    <s v="0311-66709349"/>
    <m/>
    <x v="2"/>
    <n v="1"/>
    <n v="0"/>
    <n v="13"/>
    <n v="13"/>
    <s v="13:1"/>
    <n v="13"/>
  </r>
  <r>
    <x v="50"/>
    <s v="129106"/>
    <x v="5"/>
    <x v="10"/>
    <s v="中央国家行政机关省级以下直属机构"/>
    <x v="40"/>
    <s v="普通职位"/>
    <s v="其他职位"/>
    <s v="从事海关一线食品安全监管工作"/>
    <s v="300110004006"/>
    <s v="县（区）级及以下"/>
    <s v="行政执法类"/>
    <n v="1"/>
    <s v="食品科学与工程、食品质量与安全"/>
    <s v="仅限本科"/>
    <s v="学士"/>
    <s v="不限"/>
    <s v="无限制"/>
    <s v="无限制"/>
    <s v="否"/>
    <s v="3:1"/>
    <x v="6"/>
    <s v="河北省唐山市曹妃甸区"/>
    <s v="限2023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
    <s v="http://shijiazhuang.customs.gov.cn"/>
    <s v="0311-66709346"/>
    <s v="0311-66709349"/>
    <m/>
    <x v="2"/>
    <n v="1"/>
    <n v="0"/>
    <n v="36"/>
    <n v="36"/>
    <s v="36:1"/>
    <n v="36"/>
  </r>
  <r>
    <x v="51"/>
    <s v="129106"/>
    <x v="5"/>
    <x v="11"/>
    <s v="中央国家行政机关省级以下直属机构"/>
    <x v="41"/>
    <s v="普通职位"/>
    <s v="其他职位"/>
    <s v="从事海关一线卫生检疫监管工作"/>
    <s v="300110005001"/>
    <s v="县（区）级及以下"/>
    <s v="行政执法类"/>
    <n v="2"/>
    <s v="预防医学、临床医学、卫生检验与检疫"/>
    <s v="仅限本科"/>
    <s v="学士"/>
    <s v="不限"/>
    <s v="无限制"/>
    <s v="无限制"/>
    <s v="否"/>
    <s v="3:1"/>
    <x v="7"/>
    <s v="河北省唐山市乐亭县"/>
    <s v="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限男性。"/>
    <s v="http://shijiazhuang.customs.gov.cn"/>
    <s v="0311-66709346"/>
    <s v="0311-66709349"/>
    <m/>
    <x v="2"/>
    <n v="2"/>
    <n v="0"/>
    <n v="13"/>
    <n v="13"/>
    <s v="7:1"/>
    <n v="6.5"/>
  </r>
  <r>
    <x v="52"/>
    <s v="129106"/>
    <x v="5"/>
    <x v="11"/>
    <s v="中央国家行政机关省级以下直属机构"/>
    <x v="42"/>
    <s v="普通职位"/>
    <s v="其他职位"/>
    <s v="从事海关一线卫生检疫监管工作"/>
    <s v="300110005002"/>
    <s v="县（区）级及以下"/>
    <s v="行政执法类"/>
    <n v="2"/>
    <s v="预防医学、临床医学、卫生检验与检疫"/>
    <s v="仅限本科"/>
    <s v="学士"/>
    <s v="不限"/>
    <s v="无限制"/>
    <s v="无限制"/>
    <s v="否"/>
    <s v="3:1"/>
    <x v="7"/>
    <s v="河北省唐山市乐亭县"/>
    <s v="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限女性。"/>
    <s v="http://shijiazhuang.customs.gov.cn"/>
    <s v="0311-66709346"/>
    <s v="0311-66709349"/>
    <m/>
    <x v="2"/>
    <n v="2"/>
    <n v="1"/>
    <n v="24"/>
    <n v="25"/>
    <s v="12:1"/>
    <n v="12"/>
  </r>
  <r>
    <x v="53"/>
    <s v="129106"/>
    <x v="5"/>
    <x v="11"/>
    <s v="中央国家行政机关省级以下直属机构"/>
    <x v="43"/>
    <s v="普通职位"/>
    <s v="其他职位"/>
    <s v="从事海关一线动植物检疫监管工作"/>
    <s v="300110005003"/>
    <s v="县（区）级及以下"/>
    <s v="行政执法类"/>
    <n v="1"/>
    <s v="动物医学、植物保护、动植物检疫"/>
    <s v="仅限本科"/>
    <s v="学士"/>
    <s v="不限"/>
    <s v="无限制"/>
    <s v="无限制"/>
    <s v="否"/>
    <s v="3:1"/>
    <x v="7"/>
    <s v="河北省唐山市乐亭县"/>
    <s v="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限男性。"/>
    <s v="http://shijiazhuang.customs.gov.cn"/>
    <s v="0311-66709346"/>
    <s v="0311-66709349"/>
    <m/>
    <x v="2"/>
    <n v="1"/>
    <n v="0"/>
    <n v="6"/>
    <n v="6"/>
    <s v="6:1"/>
    <n v="6"/>
  </r>
  <r>
    <x v="54"/>
    <s v="129106"/>
    <x v="5"/>
    <x v="11"/>
    <s v="中央国家行政机关省级以下直属机构"/>
    <x v="44"/>
    <s v="普通职位"/>
    <s v="其他职位"/>
    <s v="从事海关一线动植物检疫监管工作"/>
    <s v="300110005004"/>
    <s v="县（区）级及以下"/>
    <s v="行政执法类"/>
    <n v="1"/>
    <s v="动物医学、植物保护、动植物检疫"/>
    <s v="仅限本科"/>
    <s v="学士"/>
    <s v="不限"/>
    <s v="无限制"/>
    <s v="无限制"/>
    <s v="否"/>
    <s v="3:1"/>
    <x v="7"/>
    <s v="河北省唐山市乐亭县"/>
    <s v="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限女性。"/>
    <s v="http://shijiazhuang.customs.gov.cn"/>
    <s v="0311-66709346"/>
    <s v="0311-66709349"/>
    <m/>
    <x v="2"/>
    <n v="1"/>
    <n v="0"/>
    <n v="12"/>
    <n v="12"/>
    <s v="12:1"/>
    <n v="12"/>
  </r>
  <r>
    <x v="55"/>
    <s v="129106"/>
    <x v="5"/>
    <x v="11"/>
    <s v="中央国家行政机关省级以下直属机构"/>
    <x v="45"/>
    <s v="普通职位"/>
    <s v="其他职位"/>
    <s v="从事海关一线化矿检验监管工作"/>
    <s v="300110005005"/>
    <s v="县（区）级及以下"/>
    <s v="行政执法类"/>
    <n v="1"/>
    <s v="化学、应用化学、化学工程与工艺、材料化学、复合材料与工程"/>
    <s v="仅限本科"/>
    <s v="学士"/>
    <s v="不限"/>
    <s v="二年"/>
    <s v="无限制"/>
    <s v="否"/>
    <s v="3:1"/>
    <x v="7"/>
    <s v="河北省唐山市乐亭县"/>
    <s v="本科生大学英语四级考试合格（或425分）及以上；现场一线岗位；需24小时倒班；身体条件须符合《公务员录用体检特殊标准（试行）》；本职位所指专业为具体专业名称；考生必须具备与填报学历及专业相应的学位；服从关区二次调配。"/>
    <s v="http://shijiazhuang.customs.gov.cn"/>
    <s v="0311-66709346"/>
    <s v="0311-66709349"/>
    <m/>
    <x v="2"/>
    <n v="1"/>
    <n v="3"/>
    <n v="282"/>
    <n v="285"/>
    <s v="282:1"/>
    <n v="282"/>
  </r>
  <r>
    <x v="56"/>
    <s v="129106"/>
    <x v="5"/>
    <x v="11"/>
    <s v="中央国家行政机关省级以下直属机构"/>
    <x v="46"/>
    <s v="普通职位"/>
    <s v="其他职位"/>
    <s v="从事海关综合管理工作"/>
    <s v="300110005006"/>
    <s v="县（区）级及以下"/>
    <s v="行政执法类"/>
    <n v="1"/>
    <s v="会计学、财务管理、审计学"/>
    <s v="仅限本科"/>
    <s v="学士"/>
    <s v="中共党员"/>
    <s v="二年"/>
    <s v="大学生村官、农村义务教育阶段学校教师特设岗位计划、“三支一扶”计划、大学生志愿服务西部计划、在军队服役5年（含）以上的高校毕业生退役士兵"/>
    <s v="否"/>
    <s v="3:1"/>
    <x v="7"/>
    <s v="河北省唐山市乐亭县"/>
    <s v="本职位定向招录服务基层项目人员，服务期满，考核合格；本科生大学英语四级考试合格（或425分）及以上；现场一线岗位；本职位所指专业为具体专业名称；考生必须具备与填报学历及专业相应的学位；服从关区二次调配。"/>
    <s v="http://shijiazhuang.customs.gov.cn"/>
    <s v="0311-66709346"/>
    <s v="0311-66709349"/>
    <m/>
    <x v="2"/>
    <n v="1"/>
    <n v="0"/>
    <n v="2"/>
    <n v="2"/>
    <s v="2:1"/>
    <n v="2"/>
  </r>
  <r>
    <x v="57"/>
    <s v="129106"/>
    <x v="5"/>
    <x v="12"/>
    <s v="中央国家行政机关省级以下直属机构"/>
    <x v="47"/>
    <s v="普通职位"/>
    <s v="其他职位"/>
    <s v="从事海关一线综合业务工作"/>
    <s v="300110006001"/>
    <s v="县（区）级及以下"/>
    <s v="行政执法类"/>
    <n v="1"/>
    <s v="法学、知识产权"/>
    <s v="仅限本科"/>
    <s v="学士"/>
    <s v="中共党员"/>
    <s v="二年"/>
    <s v="大学生村官、农村义务教育阶段学校教师特设岗位计划、“三支一扶”计划、大学生志愿服务西部计划、在军队服役5年（含）以上的高校毕业生退役士兵"/>
    <s v="否"/>
    <s v="3:1"/>
    <x v="8"/>
    <s v="河北省廊坊市"/>
    <s v="本职位定向招录服务基层项目人员，服务期满，考核合格；本科生大学英语四级考试合格（或425分）及以上；现场一线岗位；本职位所指专业为具体专业名称；考生必须具备与填报学历及专业相应的学位；服从关区二次调配。"/>
    <s v="http://shijiazhuang.customs.gov.cn"/>
    <s v="0311-66709346"/>
    <s v="0311-66709349"/>
    <m/>
    <x v="3"/>
    <n v="1"/>
    <n v="0"/>
    <n v="2"/>
    <n v="2"/>
    <s v="2:1"/>
    <n v="2"/>
  </r>
  <r>
    <x v="58"/>
    <s v="129106"/>
    <x v="5"/>
    <x v="12"/>
    <s v="中央国家行政机关省级以下直属机构"/>
    <x v="48"/>
    <s v="普通职位"/>
    <s v="其他职位"/>
    <s v="从事海关一线化矿检验监管工作"/>
    <s v="300110006002"/>
    <s v="县（区）级及以下"/>
    <s v="行政执法类"/>
    <n v="1"/>
    <s v="化学、应用化学、化学工程与工艺、材料化学、复合材料与工程"/>
    <s v="仅限本科"/>
    <s v="学士"/>
    <s v="不限"/>
    <s v="无限制"/>
    <s v="无限制"/>
    <s v="否"/>
    <s v="3:1"/>
    <x v="8"/>
    <s v="河北省廊坊市"/>
    <s v="限2023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
    <s v="http://shijiazhuang.customs.gov.cn"/>
    <s v="0311-66709346"/>
    <s v="0311-66709349"/>
    <m/>
    <x v="3"/>
    <n v="1"/>
    <n v="0"/>
    <n v="35"/>
    <n v="35"/>
    <s v="35:1"/>
    <n v="35"/>
  </r>
  <r>
    <x v="59"/>
    <s v="129106"/>
    <x v="5"/>
    <x v="13"/>
    <s v="中央国家行政机关省级以下直属机构"/>
    <x v="49"/>
    <s v="普通职位"/>
    <s v="其他职位"/>
    <s v="从事海关一线卫生检疫监管工作"/>
    <s v="300110008001"/>
    <s v="县（区）级及以下"/>
    <s v="行政执法类"/>
    <n v="1"/>
    <s v="预防医学、临床医学、卫生检验与检疫"/>
    <s v="仅限本科"/>
    <s v="学士"/>
    <s v="不限"/>
    <s v="无限制"/>
    <s v="无限制"/>
    <s v="否"/>
    <s v="3:1"/>
    <x v="5"/>
    <s v="河北省沧州市黄骅市"/>
    <s v="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限男性。"/>
    <s v="http://shijiazhuang.customs.gov.cn"/>
    <s v="0311-66709346"/>
    <s v="0311-66709349"/>
    <m/>
    <x v="4"/>
    <n v="1"/>
    <n v="0"/>
    <n v="9"/>
    <n v="9"/>
    <s v="9:1"/>
    <n v="9"/>
  </r>
  <r>
    <x v="60"/>
    <s v="129106"/>
    <x v="5"/>
    <x v="13"/>
    <s v="中央国家行政机关省级以下直属机构"/>
    <x v="50"/>
    <s v="普通职位"/>
    <s v="其他职位"/>
    <s v="从事海关一线卫生检疫监管工作"/>
    <s v="300110008002"/>
    <s v="县（区）级及以下"/>
    <s v="行政执法类"/>
    <n v="1"/>
    <s v="预防医学、临床医学、卫生检验与检疫"/>
    <s v="仅限本科"/>
    <s v="学士"/>
    <s v="不限"/>
    <s v="无限制"/>
    <s v="无限制"/>
    <s v="否"/>
    <s v="3:1"/>
    <x v="5"/>
    <s v="河北省沧州市黄骅市"/>
    <s v="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限女性。"/>
    <s v="http://shijiazhuang.customs.gov.cn"/>
    <s v="0311-66709346"/>
    <s v="0311-66709349"/>
    <m/>
    <x v="4"/>
    <n v="1"/>
    <n v="0"/>
    <n v="14"/>
    <n v="14"/>
    <s v="14:1"/>
    <n v="14"/>
  </r>
  <r>
    <x v="61"/>
    <s v="129106"/>
    <x v="5"/>
    <x v="13"/>
    <s v="中央国家行政机关省级以下直属机构"/>
    <x v="51"/>
    <s v="普通职位"/>
    <s v="其他职位"/>
    <s v="从事海关一线化矿检验监管工作"/>
    <s v="300110008003"/>
    <s v="县（区）级及以下"/>
    <s v="行政执法类"/>
    <n v="1"/>
    <s v="化学、应用化学、化学工程与工艺、材料化学、复合材料与工程"/>
    <s v="仅限本科"/>
    <s v="学士"/>
    <s v="不限"/>
    <s v="无限制"/>
    <s v="无限制"/>
    <s v="否"/>
    <s v="3:1"/>
    <x v="5"/>
    <s v="河北省沧州市黄骅市"/>
    <s v="限2023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
    <s v="http://shijiazhuang.customs.gov.cn"/>
    <s v="0311-66709346"/>
    <s v="0311-66709349"/>
    <m/>
    <x v="4"/>
    <n v="1"/>
    <n v="0"/>
    <n v="28"/>
    <n v="28"/>
    <s v="28:1"/>
    <n v="28"/>
  </r>
  <r>
    <x v="62"/>
    <s v="129106"/>
    <x v="5"/>
    <x v="13"/>
    <s v="中央国家行政机关省级以下直属机构"/>
    <x v="52"/>
    <s v="普通职位"/>
    <s v="其他职位"/>
    <s v="从事海关一线综合业务工作"/>
    <s v="300110008004"/>
    <s v="县（区）级及以下"/>
    <s v="行政执法类"/>
    <n v="1"/>
    <s v="法学、知识产权"/>
    <s v="仅限本科"/>
    <s v="学士"/>
    <s v="不限"/>
    <s v="无限制"/>
    <s v="无限制"/>
    <s v="否"/>
    <s v="3:1"/>
    <x v="5"/>
    <s v="河北省沧州市黄骅市"/>
    <s v="限2023届高校毕业生；本科生大学英语四级考试合格（或425分）及以上；现场一线岗位；本职位所指专业为具体专业名称；考生必须具备与填报学历及专业相应的学位；服从关区二次调配。"/>
    <s v="http://shijiazhuang.customs.gov.cn"/>
    <s v="0311-66709346"/>
    <s v="0311-66709349"/>
    <m/>
    <x v="4"/>
    <n v="1"/>
    <n v="0"/>
    <n v="15"/>
    <n v="15"/>
    <s v="15:1"/>
    <n v="15"/>
  </r>
  <r>
    <x v="63"/>
    <s v="129106"/>
    <x v="5"/>
    <x v="13"/>
    <s v="中央国家行政机关省级以下直属机构"/>
    <x v="53"/>
    <s v="普通职位"/>
    <s v="其他职位"/>
    <s v="从事海关一线计算机管理工作"/>
    <s v="300110008005"/>
    <s v="县（区）级及以下"/>
    <s v="行政执法类"/>
    <n v="1"/>
    <s v="计算机科学与技术、软件工程"/>
    <s v="仅限本科"/>
    <s v="学士"/>
    <s v="不限"/>
    <s v="无限制"/>
    <s v="无限制"/>
    <s v="否"/>
    <s v="3:1"/>
    <x v="5"/>
    <s v="河北省沧州市黄骅市"/>
    <s v="限2023届高校毕业生；本科生大学英语四级考试合格（或425分）及以上；现场一线岗位；本职位所指专业为具体专业名称；考生必须具备与填报学历及专业相应的学位；服从关区二次调配。"/>
    <s v="http://shijiazhuang.customs.gov.cn"/>
    <s v="0311-66709346"/>
    <s v="0311-66709349"/>
    <m/>
    <x v="4"/>
    <n v="1"/>
    <n v="0"/>
    <n v="23"/>
    <n v="23"/>
    <s v="23:1"/>
    <n v="23"/>
  </r>
  <r>
    <x v="64"/>
    <s v="129106"/>
    <x v="5"/>
    <x v="13"/>
    <s v="中央国家行政机关省级以下直属机构"/>
    <x v="54"/>
    <s v="普通职位"/>
    <s v="其他职位"/>
    <s v="从事海关一线税收征管工作"/>
    <s v="300110008006"/>
    <s v="县（区）级及以下"/>
    <s v="行政执法类"/>
    <n v="1"/>
    <s v="国际经济与贸易、贸易经济"/>
    <s v="仅限本科"/>
    <s v="学士"/>
    <s v="不限"/>
    <s v="无限制"/>
    <s v="无限制"/>
    <s v="否"/>
    <s v="3:1"/>
    <x v="5"/>
    <s v="河北省沧州市黄骅市"/>
    <s v="限2023届高校毕业生；本科生大学英语四级考试合格（或425分）及以上；现场一线岗位；需24小时倒班；本职位所指专业为具体专业名称；考生必须具备与填报学历及专业相应的学位；服从关区二次调配。"/>
    <s v="http://shijiazhuang.customs.gov.cn"/>
    <s v="0311-66709346"/>
    <s v="0311-66709349"/>
    <m/>
    <x v="4"/>
    <n v="1"/>
    <n v="1"/>
    <n v="17"/>
    <n v="18"/>
    <s v="17:1"/>
    <n v="17"/>
  </r>
  <r>
    <x v="65"/>
    <s v="129106"/>
    <x v="5"/>
    <x v="14"/>
    <s v="中央国家行政机关省级以下直属机构"/>
    <x v="55"/>
    <s v="普通职位"/>
    <s v="其他职位"/>
    <s v="从事海关一线动植物检疫监管工作"/>
    <s v="300110009001"/>
    <s v="县（区）级及以下"/>
    <s v="行政执法类"/>
    <n v="1"/>
    <s v="动物医学、植物保护、动植物检疫"/>
    <s v="仅限本科"/>
    <s v="学士"/>
    <s v="不限"/>
    <s v="无限制"/>
    <s v="无限制"/>
    <s v="否"/>
    <s v="3:1"/>
    <x v="9"/>
    <s v="河北省衡水市"/>
    <s v="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
    <s v="http://shijiazhuang.customs.gov.cn"/>
    <s v="0311-66709346"/>
    <s v="0311-66709349"/>
    <m/>
    <x v="5"/>
    <n v="1"/>
    <n v="0"/>
    <n v="9"/>
    <n v="9"/>
    <s v="9:1"/>
    <n v="9"/>
  </r>
  <r>
    <x v="66"/>
    <s v="129106"/>
    <x v="5"/>
    <x v="14"/>
    <s v="中央国家行政机关省级以下直属机构"/>
    <x v="56"/>
    <s v="普通职位"/>
    <s v="其他职位"/>
    <s v="从事海关一线综合业务工作"/>
    <s v="300110009002"/>
    <s v="县（区）级及以下"/>
    <s v="行政执法类"/>
    <n v="1"/>
    <s v="法学、工商管理"/>
    <s v="仅限硕士研究生"/>
    <s v="硕士"/>
    <s v="不限"/>
    <s v="无限制"/>
    <s v="无限制"/>
    <s v="否"/>
    <s v="3:1"/>
    <x v="9"/>
    <s v="河北省衡水市"/>
    <s v="限应届高校毕业生；研究生大学英语六级考试合格（或425分）及以上；现场一线岗位；本职位所指专业为一级学科；考生必须具备与填报学历及专业相应的学位；服从关区二次调配。"/>
    <s v="http://shijiazhuang.customs.gov.cn"/>
    <s v="0311-66709346"/>
    <s v="0311-66709349"/>
    <m/>
    <x v="5"/>
    <n v="1"/>
    <n v="2"/>
    <n v="50"/>
    <n v="52"/>
    <s v="50:1"/>
    <n v="50"/>
  </r>
  <r>
    <x v="67"/>
    <s v="129106"/>
    <x v="5"/>
    <x v="15"/>
    <s v="中央国家行政机关省级以下直属机构"/>
    <x v="57"/>
    <s v="普通职位"/>
    <s v="其他职位"/>
    <s v="从事海关一线动植物检疫监管工作"/>
    <s v="300110010001"/>
    <s v="县（区）级及以下"/>
    <s v="行政执法类"/>
    <n v="1"/>
    <s v="动物医学、植物保护、动植物检疫"/>
    <s v="仅限本科"/>
    <s v="学士"/>
    <s v="不限"/>
    <s v="无限制"/>
    <s v="无限制"/>
    <s v="否"/>
    <s v="3:1"/>
    <x v="10"/>
    <s v="河北省张家口市"/>
    <s v="限应届高校毕业生；本科生大学英语四级考试合格（或425分）及以上；现场一线岗位；需24小时倒班；身体条件须符合《公务员录用体检特殊标准（试行）》；本职位所指专业为具体专业名称；考生必须具备与填报学历及专业相应的学位；服从关区二次调配。"/>
    <s v="http://shijiazhuang.customs.gov.cn"/>
    <s v="0311-66709346"/>
    <s v="0311-66709349"/>
    <m/>
    <x v="6"/>
    <n v="1"/>
    <n v="0"/>
    <n v="12"/>
    <n v="12"/>
    <s v="12:1"/>
    <n v="12"/>
  </r>
  <r>
    <x v="68"/>
    <s v="129106"/>
    <x v="5"/>
    <x v="15"/>
    <s v="中央国家行政机关省级以下直属机构"/>
    <x v="58"/>
    <s v="普通职位"/>
    <s v="其他职位"/>
    <s v="从事海关综合管理工作"/>
    <s v="300110010002"/>
    <s v="县（区）级及以下"/>
    <s v="行政执法类"/>
    <n v="1"/>
    <s v="会计学、财务管理、审计学"/>
    <s v="仅限本科"/>
    <s v="学士"/>
    <s v="中共党员"/>
    <s v="二年"/>
    <s v="大学生村官、农村义务教育阶段学校教师特设岗位计划、“三支一扶”计划、大学生志愿服务西部计划、在军队服役5年（含）以上的高校毕业生退役士兵"/>
    <s v="否"/>
    <s v="3:1"/>
    <x v="10"/>
    <s v="河北省张家口市"/>
    <s v="本职位定向招录服务基层项目人员，服务期满，考核合格；本科生大学英语四级考试合格（或425分）及以上；现场一线岗位；本职位所指专业为具体专业名称；考生必须具备与填报学历及专业相应的学位；服从关区二次调配。"/>
    <s v="http://shijiazhuang.customs.gov.cn"/>
    <s v="0311-66709346"/>
    <s v="0311-66709349"/>
    <m/>
    <x v="6"/>
    <n v="1"/>
    <n v="0"/>
    <n v="6"/>
    <n v="6"/>
    <s v="6:1"/>
    <n v="6"/>
  </r>
  <r>
    <x v="69"/>
    <s v="129106"/>
    <x v="5"/>
    <x v="16"/>
    <s v="中央国家行政机关省级以下直属机构"/>
    <x v="59"/>
    <s v="普通职位"/>
    <s v="其他职位"/>
    <s v="从事海关一线监管工作"/>
    <s v="300110011001"/>
    <s v="县（区）级及以下"/>
    <s v="行政执法类"/>
    <n v="7"/>
    <s v="海关管理"/>
    <s v="本科及以上"/>
    <s v="与最高学历相对应的学位"/>
    <s v="不限"/>
    <s v="无限制"/>
    <s v="无限制"/>
    <s v="否"/>
    <s v="3:1"/>
    <x v="1"/>
    <s v="河北省"/>
    <s v="限应届高校毕业生；本科生大学英语四级考试合格（或425分）及以上，研究生大学英语六级考试合格（或425分）及以上；现场一线岗位；身体条件须符合《公务员录用体检特殊标准（试行）》；本职位所指专业为具体专业名称；考生必须具备与填报学历及专业相应的学位；服从关区二次调配。"/>
    <s v="http://shijiazhuang.customs.gov.cn"/>
    <s v="0311-66709346"/>
    <s v="0311-66709349"/>
    <m/>
    <x v="1"/>
    <n v="7"/>
    <n v="0"/>
    <n v="8"/>
    <n v="8"/>
    <s v="1:1"/>
    <n v="1.1428571428571428"/>
  </r>
  <r>
    <x v="70"/>
    <s v="130103"/>
    <x v="6"/>
    <x v="17"/>
    <s v="中央国家行政机关省级以下直属机构"/>
    <x v="60"/>
    <s v="普通职位"/>
    <s v="其他职位"/>
    <s v="从事税收、社会保险费和非税收入征管工作"/>
    <s v="300110006001"/>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
    <s v="河北省石家庄市鹿泉区"/>
    <s v="限以主修专业报考，2023届高校毕业生，男性，在本单位最低服务年限为5年"/>
    <s v="http://hebei.chinatax.gov.cn"/>
    <s v="0311-88626789"/>
    <m/>
    <m/>
    <x v="7"/>
    <n v="5"/>
    <n v="9"/>
    <n v="184"/>
    <n v="193"/>
    <s v="37:1"/>
    <n v="36.799999999999997"/>
  </r>
  <r>
    <x v="71"/>
    <s v="130103"/>
    <x v="6"/>
    <x v="17"/>
    <s v="中央国家行政机关省级以下直属机构"/>
    <x v="61"/>
    <s v="普通职位"/>
    <s v="其他职位"/>
    <s v="从事税收、社会保险费和非税收入征管工作"/>
    <s v="300110006002"/>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
    <s v="河北省石家庄市鹿泉区"/>
    <s v="限以主修专业报考，2023届高校毕业生，女性，在本单位最低服务年限为5年"/>
    <s v="http://hebei.chinatax.gov.cn"/>
    <s v="0311-88626789"/>
    <m/>
    <m/>
    <x v="7"/>
    <n v="5"/>
    <n v="10"/>
    <n v="296"/>
    <n v="306"/>
    <s v="59:1"/>
    <n v="59.2"/>
  </r>
  <r>
    <x v="72"/>
    <s v="130103"/>
    <x v="6"/>
    <x v="17"/>
    <s v="中央国家行政机关省级以下直属机构"/>
    <x v="62"/>
    <s v="普通职位"/>
    <s v="其他职位"/>
    <s v="在办税服务厅从事税收、社会保险费和非税收入的征收、服务工作"/>
    <s v="300110006003"/>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
    <s v="河北省石家庄市鹿泉区"/>
    <s v="限以主修专业报考，在办税服务厅工作不少于3年，在本单位最低服务年限为5年"/>
    <s v="http://hebei.chinatax.gov.cn"/>
    <s v="0311-88626789"/>
    <m/>
    <m/>
    <x v="7"/>
    <n v="4"/>
    <n v="48"/>
    <n v="1393"/>
    <n v="1441"/>
    <s v="348:1"/>
    <n v="348.25"/>
  </r>
  <r>
    <x v="73"/>
    <s v="130103"/>
    <x v="6"/>
    <x v="18"/>
    <s v="中央国家行政机关省级以下直属机构"/>
    <x v="60"/>
    <s v="普通职位"/>
    <s v="其他职位"/>
    <s v="从事税收、社会保险费和非税收入征管工作"/>
    <s v="300110007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
    <s v="河北省石家庄市栾城区"/>
    <s v="限以主修专业报考，2023届高校毕业生，男性，在本单位最低服务年限为5年"/>
    <s v="http://hebei.chinatax.gov.cn"/>
    <s v="0311-88626789"/>
    <m/>
    <m/>
    <x v="7"/>
    <n v="3"/>
    <n v="3"/>
    <n v="82"/>
    <n v="85"/>
    <s v="27:1"/>
    <n v="27.333333333333332"/>
  </r>
  <r>
    <x v="74"/>
    <s v="130103"/>
    <x v="6"/>
    <x v="18"/>
    <s v="中央国家行政机关省级以下直属机构"/>
    <x v="61"/>
    <s v="普通职位"/>
    <s v="其他职位"/>
    <s v="从事税收、社会保险费和非税收入征管工作"/>
    <s v="300110007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
    <s v="河北省石家庄市栾城区"/>
    <s v="限以主修专业报考，2023届高校毕业生，女性，在本单位最低服务年限为5年"/>
    <s v="http://hebei.chinatax.gov.cn"/>
    <s v="0311-88626789"/>
    <m/>
    <m/>
    <x v="7"/>
    <n v="3"/>
    <n v="3"/>
    <n v="158"/>
    <n v="161"/>
    <s v="53:1"/>
    <n v="52.666666666666664"/>
  </r>
  <r>
    <x v="75"/>
    <s v="130103"/>
    <x v="6"/>
    <x v="19"/>
    <s v="中央国家行政机关省级以下直属机构"/>
    <x v="60"/>
    <s v="普通职位"/>
    <s v="其他职位"/>
    <s v="从事税收、社会保险费和非税收入征管工作"/>
    <s v="300110008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
    <s v="河北省石家庄市藁城区"/>
    <s v="限以主修专业报考，2023届高校毕业生，男性，在本单位最低服务年限为5年"/>
    <s v="http://hebei.chinatax.gov.cn"/>
    <s v="0311-88626789"/>
    <m/>
    <m/>
    <x v="7"/>
    <n v="2"/>
    <n v="11"/>
    <n v="48"/>
    <n v="59"/>
    <s v="24:1"/>
    <n v="24"/>
  </r>
  <r>
    <x v="76"/>
    <s v="130103"/>
    <x v="6"/>
    <x v="19"/>
    <s v="中央国家行政机关省级以下直属机构"/>
    <x v="61"/>
    <s v="普通职位"/>
    <s v="其他职位"/>
    <s v="从事税收、社会保险费和非税收入征管工作"/>
    <s v="300110008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
    <s v="河北省石家庄市藁城区"/>
    <s v="限以主修专业报考，2023届高校毕业生，女性，在本单位最低服务年限为5年"/>
    <s v="http://hebei.chinatax.gov.cn"/>
    <s v="0311-88626789"/>
    <m/>
    <m/>
    <x v="7"/>
    <n v="2"/>
    <n v="12"/>
    <n v="87"/>
    <n v="99"/>
    <s v="44:1"/>
    <n v="43.5"/>
  </r>
  <r>
    <x v="77"/>
    <s v="130103"/>
    <x v="6"/>
    <x v="19"/>
    <s v="中央国家行政机关省级以下直属机构"/>
    <x v="62"/>
    <s v="普通职位"/>
    <s v="其他职位"/>
    <s v="在办税服务厅从事税收、社会保险费和非税收入的征收、服务工作"/>
    <s v="300110008003"/>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
    <s v="河北省石家庄市藁城区"/>
    <s v="限以主修专业报考，在办税服务厅工作不少于3年，在本单位最低服务年限为5年"/>
    <s v="http://hebei.chinatax.gov.cn"/>
    <s v="0311-88626789"/>
    <m/>
    <m/>
    <x v="7"/>
    <n v="3"/>
    <n v="1"/>
    <n v="840"/>
    <n v="841"/>
    <s v="280:1"/>
    <n v="280"/>
  </r>
  <r>
    <x v="78"/>
    <s v="130103"/>
    <x v="6"/>
    <x v="20"/>
    <s v="中央国家行政机关省级以下直属机构"/>
    <x v="60"/>
    <s v="普通职位"/>
    <s v="其他职位"/>
    <s v="在办税服务厅从事税收、社会保险费和非税收入的征收、服务工作"/>
    <s v="300110009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4"/>
    <s v="河北省石家庄市井陉矿区"/>
    <s v="限以主修专业报考，在办税服务厅工作不少于3年，在本单位最低服务年限为5年"/>
    <s v="http://hebei.chinatax.gov.cn"/>
    <s v="0311-88626789"/>
    <m/>
    <m/>
    <x v="7"/>
    <n v="2"/>
    <n v="1"/>
    <n v="365"/>
    <n v="366"/>
    <s v="183:1"/>
    <n v="182.5"/>
  </r>
  <r>
    <x v="79"/>
    <s v="130103"/>
    <x v="6"/>
    <x v="20"/>
    <s v="中央国家行政机关省级以下直属机构"/>
    <x v="61"/>
    <s v="普通职位"/>
    <s v="其他职位"/>
    <s v="从事税收、社会保险费和非税收入征管工作"/>
    <s v="300110009002"/>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4"/>
    <s v="河北省石家庄市井陉矿区"/>
    <s v="限以主修专业报考，在本单位最低服务年限为5年"/>
    <s v="http://hebei.chinatax.gov.cn"/>
    <s v="0311-88626789"/>
    <m/>
    <m/>
    <x v="7"/>
    <n v="2"/>
    <n v="0"/>
    <n v="18"/>
    <n v="18"/>
    <s v="9:1"/>
    <n v="9"/>
  </r>
  <r>
    <x v="80"/>
    <s v="130103"/>
    <x v="6"/>
    <x v="21"/>
    <s v="中央国家行政机关省级以下直属机构"/>
    <x v="60"/>
    <s v="普通职位"/>
    <s v="其他职位"/>
    <s v="从事税收、社会保险费和非税收入征管工作"/>
    <s v="300110010001"/>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
    <s v="河北省石家庄市晋州市"/>
    <s v="限以主修专业报考，2023届高校毕业生，男性，在本单位最低服务年限为5年"/>
    <s v="http://hebei.chinatax.gov.cn"/>
    <s v="0311-88626789"/>
    <m/>
    <m/>
    <x v="7"/>
    <n v="5"/>
    <n v="1"/>
    <n v="79"/>
    <n v="80"/>
    <s v="16:1"/>
    <n v="15.8"/>
  </r>
  <r>
    <x v="81"/>
    <s v="130103"/>
    <x v="6"/>
    <x v="21"/>
    <s v="中央国家行政机关省级以下直属机构"/>
    <x v="61"/>
    <s v="普通职位"/>
    <s v="其他职位"/>
    <s v="从事税收、社会保险费和非税收入征管工作"/>
    <s v="300110010002"/>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
    <s v="河北省石家庄市晋州市"/>
    <s v="限以主修专业报考，2023届高校毕业生，女性，在本单位最低服务年限为5年"/>
    <s v="http://hebei.chinatax.gov.cn"/>
    <s v="0311-88626789"/>
    <m/>
    <m/>
    <x v="7"/>
    <n v="5"/>
    <n v="0"/>
    <n v="97"/>
    <n v="97"/>
    <s v="19:1"/>
    <n v="19.399999999999999"/>
  </r>
  <r>
    <x v="82"/>
    <s v="130103"/>
    <x v="6"/>
    <x v="21"/>
    <s v="中央国家行政机关省级以下直属机构"/>
    <x v="62"/>
    <s v="普通职位"/>
    <s v="其他职位"/>
    <s v="在办税服务厅从事税收、社会保险费和非税收入的征收、服务工作"/>
    <s v="300110010003"/>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
    <s v="河北省石家庄市晋州市"/>
    <s v="限以主修专业报考，在办税服务厅工作不少于3年，在本单位最低服务年限为5年"/>
    <s v="http://hebei.chinatax.gov.cn"/>
    <s v="0311-88626789"/>
    <m/>
    <m/>
    <x v="7"/>
    <n v="4"/>
    <n v="0"/>
    <n v="662"/>
    <n v="662"/>
    <s v="166:1"/>
    <n v="165.5"/>
  </r>
  <r>
    <x v="83"/>
    <s v="130103"/>
    <x v="6"/>
    <x v="21"/>
    <s v="中央国家行政机关省级以下直属机构"/>
    <x v="63"/>
    <s v="普通职位"/>
    <s v="其他职位"/>
    <s v="从事税收、社会保险费和非税收入征管工作"/>
    <s v="300110010004"/>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5"/>
    <s v="河北省石家庄市晋州市"/>
    <s v="限以主修专业报考，在本单位最低服务年限为5年"/>
    <s v="http://hebei.chinatax.gov.cn"/>
    <s v="0311-88626789"/>
    <m/>
    <m/>
    <x v="7"/>
    <n v="2"/>
    <n v="0"/>
    <n v="10"/>
    <n v="10"/>
    <s v="5:1"/>
    <n v="5"/>
  </r>
  <r>
    <x v="84"/>
    <s v="130103"/>
    <x v="6"/>
    <x v="22"/>
    <s v="中央国家行政机关省级以下直属机构"/>
    <x v="60"/>
    <s v="普通职位"/>
    <s v="其他职位"/>
    <s v="从事税收、社会保险费和非税收入征管工作"/>
    <s v="300110011001"/>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6"/>
    <s v="河北省石家庄市新乐市"/>
    <s v="限以主修专业报考，2023届高校毕业生，男性，在本单位最低服务年限为5年"/>
    <s v="http://hebei.chinatax.gov.cn"/>
    <s v="0311-88626789"/>
    <m/>
    <m/>
    <x v="7"/>
    <n v="5"/>
    <n v="3"/>
    <n v="70"/>
    <n v="73"/>
    <s v="14:1"/>
    <n v="14"/>
  </r>
  <r>
    <x v="85"/>
    <s v="130103"/>
    <x v="6"/>
    <x v="22"/>
    <s v="中央国家行政机关省级以下直属机构"/>
    <x v="61"/>
    <s v="普通职位"/>
    <s v="其他职位"/>
    <s v="从事税收、社会保险费和非税收入征管工作"/>
    <s v="300110011002"/>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6"/>
    <s v="河北省石家庄市新乐市"/>
    <s v="限以主修专业报考，2023届高校毕业生，女性，在本单位最低服务年限为5年"/>
    <s v="http://hebei.chinatax.gov.cn"/>
    <s v="0311-88626789"/>
    <m/>
    <m/>
    <x v="7"/>
    <n v="5"/>
    <n v="0"/>
    <n v="109"/>
    <n v="109"/>
    <s v="22:1"/>
    <n v="21.8"/>
  </r>
  <r>
    <x v="86"/>
    <s v="130103"/>
    <x v="6"/>
    <x v="22"/>
    <s v="中央国家行政机关省级以下直属机构"/>
    <x v="62"/>
    <s v="普通职位"/>
    <s v="其他职位"/>
    <s v="在办税服务厅从事税收、社会保险费和非税收入的征收、服务工作"/>
    <s v="300110011003"/>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6"/>
    <s v="河北省石家庄市新乐市"/>
    <s v="限以主修专业报考，在办税服务厅工作不少于3年，在本单位最低服务年限为5年"/>
    <s v="http://hebei.chinatax.gov.cn"/>
    <s v="0311-88626789"/>
    <m/>
    <m/>
    <x v="7"/>
    <n v="3"/>
    <n v="98"/>
    <n v="415"/>
    <n v="513"/>
    <s v="138:1"/>
    <n v="138.33333333333334"/>
  </r>
  <r>
    <x v="87"/>
    <s v="130103"/>
    <x v="6"/>
    <x v="22"/>
    <s v="中央国家行政机关省级以下直属机构"/>
    <x v="63"/>
    <s v="普通职位"/>
    <s v="其他职位"/>
    <s v="从事税收、社会保险费和非税收入征管工作"/>
    <s v="300110011004"/>
    <s v="县（区）级及以下"/>
    <s v="行政执法类"/>
    <n v="3"/>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6"/>
    <s v="河北省石家庄市新乐市"/>
    <s v="限以主修专业报考，在本单位最低服务年限为5年"/>
    <s v="http://hebei.chinatax.gov.cn"/>
    <s v="0311-88626789"/>
    <m/>
    <m/>
    <x v="7"/>
    <n v="3"/>
    <n v="1"/>
    <n v="15"/>
    <n v="16"/>
    <s v="5:1"/>
    <n v="5"/>
  </r>
  <r>
    <x v="88"/>
    <s v="130103"/>
    <x v="6"/>
    <x v="23"/>
    <s v="中央国家行政机关省级以下直属机构"/>
    <x v="60"/>
    <s v="普通职位"/>
    <s v="其他职位"/>
    <s v="从事税收、社会保险费和非税收入征管工作"/>
    <s v="300110012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7"/>
    <s v="河北省石家庄市正定县"/>
    <s v="限以主修专业报考，2023届高校毕业生，男性，在本单位最低服务年限为5年"/>
    <s v="http://hebei.chinatax.gov.cn"/>
    <s v="0311-88626789"/>
    <m/>
    <m/>
    <x v="7"/>
    <n v="4"/>
    <n v="8"/>
    <n v="116"/>
    <n v="124"/>
    <s v="29:1"/>
    <n v="29"/>
  </r>
  <r>
    <x v="89"/>
    <s v="130103"/>
    <x v="6"/>
    <x v="23"/>
    <s v="中央国家行政机关省级以下直属机构"/>
    <x v="61"/>
    <s v="普通职位"/>
    <s v="其他职位"/>
    <s v="从事税收、社会保险费和非税收入征管工作"/>
    <s v="300110012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7"/>
    <s v="河北省石家庄市正定县"/>
    <s v="限以主修专业报考，2023届高校毕业生，女性，在本单位最低服务年限为5年"/>
    <s v="http://hebei.chinatax.gov.cn"/>
    <s v="0311-88626789"/>
    <m/>
    <m/>
    <x v="7"/>
    <n v="4"/>
    <n v="7"/>
    <n v="194"/>
    <n v="201"/>
    <s v="49:1"/>
    <n v="48.5"/>
  </r>
  <r>
    <x v="90"/>
    <s v="130103"/>
    <x v="6"/>
    <x v="23"/>
    <s v="中央国家行政机关省级以下直属机构"/>
    <x v="62"/>
    <s v="普通职位"/>
    <s v="其他职位"/>
    <s v="从事税收、社会保险费和非税收入征管工作"/>
    <s v="300110012003"/>
    <s v="县（区）级及以下"/>
    <s v="行政执法类"/>
    <n v="3"/>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7"/>
    <s v="河北省石家庄市正定县"/>
    <s v="限以主修专业报考，在本单位最低服务年限为5年"/>
    <s v="http://hebei.chinatax.gov.cn"/>
    <s v="0311-88626789"/>
    <m/>
    <m/>
    <x v="7"/>
    <n v="3"/>
    <n v="0"/>
    <n v="34"/>
    <n v="34"/>
    <s v="11:1"/>
    <n v="11.333333333333334"/>
  </r>
  <r>
    <x v="91"/>
    <s v="130103"/>
    <x v="6"/>
    <x v="24"/>
    <s v="中央国家行政机关省级以下直属机构"/>
    <x v="60"/>
    <s v="普通职位"/>
    <s v="其他职位"/>
    <s v="从事税收、社会保险费和非税收入征管工作"/>
    <s v="300110013001"/>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8"/>
    <s v="河北省石家庄市井陉县"/>
    <s v="限以主修专业报考，2023届高校毕业生，男性，在本单位最低服务年限为5年"/>
    <s v="http://hebei.chinatax.gov.cn"/>
    <s v="0311-88626789"/>
    <m/>
    <m/>
    <x v="7"/>
    <n v="5"/>
    <n v="1"/>
    <n v="63"/>
    <n v="64"/>
    <s v="13:1"/>
    <n v="12.6"/>
  </r>
  <r>
    <x v="92"/>
    <s v="130103"/>
    <x v="6"/>
    <x v="24"/>
    <s v="中央国家行政机关省级以下直属机构"/>
    <x v="61"/>
    <s v="普通职位"/>
    <s v="其他职位"/>
    <s v="从事税收、社会保险费和非税收入征管工作"/>
    <s v="300110013002"/>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8"/>
    <s v="河北省石家庄市井陉县"/>
    <s v="限以主修专业报考，2023届高校毕业生，女性，在本单位最低服务年限为5年"/>
    <s v="http://hebei.chinatax.gov.cn"/>
    <s v="0311-88626789"/>
    <m/>
    <m/>
    <x v="7"/>
    <n v="5"/>
    <n v="2"/>
    <n v="82"/>
    <n v="84"/>
    <s v="16:1"/>
    <n v="16.399999999999999"/>
  </r>
  <r>
    <x v="93"/>
    <s v="130103"/>
    <x v="6"/>
    <x v="25"/>
    <s v="中央国家行政机关省级以下直属机构"/>
    <x v="60"/>
    <s v="普通职位"/>
    <s v="其他职位"/>
    <s v="从事税收、社会保险费和非税收入征管工作"/>
    <s v="300110014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9"/>
    <s v="河北省石家庄市赵县"/>
    <s v="限以主修专业报考，2023届高校毕业生，男性，在本单位最低服务年限为5年"/>
    <s v="http://hebei.chinatax.gov.cn"/>
    <s v="0311-88626789"/>
    <m/>
    <m/>
    <x v="7"/>
    <n v="4"/>
    <n v="3"/>
    <n v="54"/>
    <n v="57"/>
    <s v="14:1"/>
    <n v="13.5"/>
  </r>
  <r>
    <x v="94"/>
    <s v="130103"/>
    <x v="6"/>
    <x v="25"/>
    <s v="中央国家行政机关省级以下直属机构"/>
    <x v="61"/>
    <s v="普通职位"/>
    <s v="其他职位"/>
    <s v="从事税收、社会保险费和非税收入征管工作"/>
    <s v="300110014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9"/>
    <s v="河北省石家庄市赵县"/>
    <s v="限以主修专业报考，2023届高校毕业生，女性，在本单位最低服务年限为5年"/>
    <s v="http://hebei.chinatax.gov.cn"/>
    <s v="0311-88626789"/>
    <m/>
    <m/>
    <x v="7"/>
    <n v="4"/>
    <n v="2"/>
    <n v="65"/>
    <n v="67"/>
    <s v="16:1"/>
    <n v="16.25"/>
  </r>
  <r>
    <x v="95"/>
    <s v="130103"/>
    <x v="6"/>
    <x v="25"/>
    <s v="中央国家行政机关省级以下直属机构"/>
    <x v="62"/>
    <s v="普通职位"/>
    <s v="其他职位"/>
    <s v="在办税服务厅从事税收、社会保险费和非税收入的征收、服务工作"/>
    <s v="300110014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9"/>
    <s v="河北省石家庄市赵县"/>
    <s v="限以主修专业报考，在办税服务厅工作不少于3年，在本单位最低服务年限为5年"/>
    <s v="http://hebei.chinatax.gov.cn"/>
    <s v="0311-88626789"/>
    <m/>
    <m/>
    <x v="7"/>
    <n v="2"/>
    <n v="49"/>
    <n v="274"/>
    <n v="323"/>
    <s v="137:1"/>
    <n v="137"/>
  </r>
  <r>
    <x v="96"/>
    <s v="130103"/>
    <x v="6"/>
    <x v="26"/>
    <s v="中央国家行政机关省级以下直属机构"/>
    <x v="60"/>
    <s v="普通职位"/>
    <s v="其他职位"/>
    <s v="从事税收、社会保险费和非税收入征管工作"/>
    <s v="300110015001"/>
    <s v="县（区）级及以下"/>
    <s v="行政执法类"/>
    <n v="4"/>
    <s v="经济学类、财政学类、金融学类、经济与贸易类、法学类、中国语言文学类、新闻传播学类、工商管理类"/>
    <s v="本科及以上"/>
    <s v="与最高学历相对应的学位"/>
    <s v="不限"/>
    <s v="无限制"/>
    <s v="无限制"/>
    <s v="否"/>
    <s v="3:1"/>
    <x v="20"/>
    <s v="河北省石家庄市深泽县"/>
    <s v="限以主修专业报考，2023届高校毕业生，在本单位最低服务年限为5年"/>
    <s v="http://hebei.chinatax.gov.cn"/>
    <s v="0311-88626789"/>
    <m/>
    <m/>
    <x v="7"/>
    <n v="4"/>
    <n v="0"/>
    <n v="53"/>
    <n v="53"/>
    <s v="13:1"/>
    <n v="13.25"/>
  </r>
  <r>
    <x v="97"/>
    <s v="130103"/>
    <x v="6"/>
    <x v="26"/>
    <s v="中央国家行政机关省级以下直属机构"/>
    <x v="61"/>
    <s v="普通职位"/>
    <s v="其他职位"/>
    <s v="从事税收、社会保险费和非税收入征管工作"/>
    <s v="300110015002"/>
    <s v="县（区）级及以下"/>
    <s v="行政执法类"/>
    <n v="4"/>
    <s v="统计学类、计算机类、自动化类、电子信息类、电子商务类、数学类、管理科学与工程类、能源动力类"/>
    <s v="本科及以上"/>
    <s v="与最高学历相对应的学位"/>
    <s v="不限"/>
    <s v="无限制"/>
    <s v="无限制"/>
    <s v="否"/>
    <s v="3:1"/>
    <x v="20"/>
    <s v="河北省石家庄市深泽县"/>
    <s v="限以主修专业报考，2023届高校毕业生，在本单位最低服务年限为5年"/>
    <s v="http://hebei.chinatax.gov.cn"/>
    <s v="0311-88626789"/>
    <m/>
    <m/>
    <x v="7"/>
    <n v="4"/>
    <n v="0"/>
    <n v="52"/>
    <n v="52"/>
    <s v="13:1"/>
    <n v="13"/>
  </r>
  <r>
    <x v="98"/>
    <s v="130103"/>
    <x v="6"/>
    <x v="26"/>
    <s v="中央国家行政机关省级以下直属机构"/>
    <x v="62"/>
    <s v="普通职位"/>
    <s v="其他职位"/>
    <s v="在办税服务厅从事税收、社会保险费和非税收入的征收、服务工作"/>
    <s v="300110015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0"/>
    <s v="河北省石家庄市深泽县"/>
    <s v="限以主修专业报考，在办税服务厅工作不少于3年，在本单位最低服务年限为5年"/>
    <s v="http://hebei.chinatax.gov.cn"/>
    <s v="0311-88626789"/>
    <m/>
    <m/>
    <x v="7"/>
    <n v="2"/>
    <n v="0"/>
    <n v="288"/>
    <n v="288"/>
    <s v="144:1"/>
    <n v="144"/>
  </r>
  <r>
    <x v="99"/>
    <s v="130103"/>
    <x v="6"/>
    <x v="27"/>
    <s v="中央国家行政机关省级以下直属机构"/>
    <x v="60"/>
    <s v="普通职位"/>
    <s v="其他职位"/>
    <s v="从事税收、社会保险费和非税收入征管工作"/>
    <s v="300110016001"/>
    <s v="县（区）级及以下"/>
    <s v="行政执法类"/>
    <n v="4"/>
    <s v="经济学类、财政学类、金融学类、经济与贸易类、法学类、中国语言文学类、新闻传播学类、工商管理类"/>
    <s v="本科及以上"/>
    <s v="与最高学历相对应的学位"/>
    <s v="不限"/>
    <s v="无限制"/>
    <s v="无限制"/>
    <s v="否"/>
    <s v="3:1"/>
    <x v="21"/>
    <s v="河北省石家庄市行唐县"/>
    <s v="限以主修专业报考，2023届高校毕业生，在本单位最低服务年限为5年"/>
    <s v="http://hebei.chinatax.gov.cn"/>
    <s v="0311-88626789"/>
    <m/>
    <m/>
    <x v="7"/>
    <n v="4"/>
    <n v="4"/>
    <n v="53"/>
    <n v="57"/>
    <s v="13:1"/>
    <n v="13.25"/>
  </r>
  <r>
    <x v="100"/>
    <s v="130103"/>
    <x v="6"/>
    <x v="27"/>
    <s v="中央国家行政机关省级以下直属机构"/>
    <x v="61"/>
    <s v="普通职位"/>
    <s v="其他职位"/>
    <s v="从事税收、社会保险费和非税收入征管工作"/>
    <s v="300110016002"/>
    <s v="县（区）级及以下"/>
    <s v="行政执法类"/>
    <n v="4"/>
    <s v="统计学类、计算机类、自动化类、电子信息类、电子商务类、数学类、管理科学与工程类、能源动力类"/>
    <s v="本科及以上"/>
    <s v="与最高学历相对应的学位"/>
    <s v="不限"/>
    <s v="无限制"/>
    <s v="无限制"/>
    <s v="否"/>
    <s v="3:1"/>
    <x v="21"/>
    <s v="河北省石家庄市行唐县"/>
    <s v="限以主修专业报考，2023届高校毕业生，在本单位最低服务年限为5年"/>
    <s v="http://hebei.chinatax.gov.cn"/>
    <s v="0311-88626789"/>
    <m/>
    <m/>
    <x v="7"/>
    <n v="4"/>
    <n v="3"/>
    <n v="54"/>
    <n v="57"/>
    <s v="14:1"/>
    <n v="13.5"/>
  </r>
  <r>
    <x v="101"/>
    <s v="130103"/>
    <x v="6"/>
    <x v="27"/>
    <s v="中央国家行政机关省级以下直属机构"/>
    <x v="62"/>
    <s v="普通职位"/>
    <s v="其他职位"/>
    <s v="在办税服务厅从事税收、社会保险费和非税收入的征收、服务工作"/>
    <s v="300110016003"/>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1"/>
    <s v="河北省石家庄市行唐县"/>
    <s v="限以主修专业报考，在办税服务厅工作不少于3年，在本单位最低服务年限为5年"/>
    <s v="http://hebei.chinatax.gov.cn"/>
    <s v="0311-88626789"/>
    <m/>
    <m/>
    <x v="7"/>
    <n v="3"/>
    <n v="40"/>
    <n v="388"/>
    <n v="428"/>
    <s v="129:1"/>
    <n v="129.33333333333334"/>
  </r>
  <r>
    <x v="102"/>
    <s v="130103"/>
    <x v="6"/>
    <x v="27"/>
    <s v="中央国家行政机关省级以下直属机构"/>
    <x v="63"/>
    <s v="普通职位"/>
    <s v="其他职位"/>
    <s v="从事税收、社会保险费和非税收入征管工作"/>
    <s v="300110016004"/>
    <s v="县（区）级及以下"/>
    <s v="行政执法类"/>
    <n v="3"/>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21"/>
    <s v="河北省石家庄市行唐县"/>
    <s v="限以主修专业报考，在本单位最低服务年限为5年"/>
    <s v="http://hebei.chinatax.gov.cn"/>
    <s v="0311-88626789"/>
    <m/>
    <m/>
    <x v="7"/>
    <n v="3"/>
    <n v="3"/>
    <n v="17"/>
    <n v="20"/>
    <s v="6:1"/>
    <n v="5.666666666666667"/>
  </r>
  <r>
    <x v="103"/>
    <s v="130103"/>
    <x v="6"/>
    <x v="28"/>
    <s v="中央国家行政机关省级以下直属机构"/>
    <x v="60"/>
    <s v="普通职位"/>
    <s v="其他职位"/>
    <s v="从事税收、社会保险费和非税收入征管工作"/>
    <s v="300110017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2"/>
    <s v="河北省石家庄市高邑县"/>
    <s v="限以主修专业报考，2023届高校毕业生，男性，在本单位最低服务年限为5年"/>
    <s v="http://hebei.chinatax.gov.cn"/>
    <s v="0311-88626789"/>
    <m/>
    <m/>
    <x v="7"/>
    <n v="3"/>
    <n v="0"/>
    <n v="37"/>
    <n v="37"/>
    <s v="12:1"/>
    <n v="12.333333333333334"/>
  </r>
  <r>
    <x v="104"/>
    <s v="130103"/>
    <x v="6"/>
    <x v="28"/>
    <s v="中央国家行政机关省级以下直属机构"/>
    <x v="61"/>
    <s v="普通职位"/>
    <s v="其他职位"/>
    <s v="从事税收、社会保险费和非税收入征管工作"/>
    <s v="300110017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2"/>
    <s v="河北省石家庄市高邑县"/>
    <s v="限以主修专业报考，2023届高校毕业生，女性，在本单位最低服务年限为5年"/>
    <s v="http://hebei.chinatax.gov.cn"/>
    <s v="0311-88626789"/>
    <m/>
    <m/>
    <x v="7"/>
    <n v="3"/>
    <n v="2"/>
    <n v="44"/>
    <n v="46"/>
    <s v="15:1"/>
    <n v="14.666666666666666"/>
  </r>
  <r>
    <x v="105"/>
    <s v="130103"/>
    <x v="6"/>
    <x v="28"/>
    <s v="中央国家行政机关省级以下直属机构"/>
    <x v="62"/>
    <s v="普通职位"/>
    <s v="其他职位"/>
    <s v="在办税服务厅从事税收、社会保险费和非税收入的征收、服务工作"/>
    <s v="300110017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2"/>
    <s v="河北省石家庄市高邑县"/>
    <s v="限以主修专业报考，在办税服务厅工作不少于3年，在本单位最低服务年限为5年"/>
    <s v="http://hebei.chinatax.gov.cn"/>
    <s v="0311-88626789"/>
    <m/>
    <m/>
    <x v="7"/>
    <n v="2"/>
    <n v="43"/>
    <n v="260"/>
    <n v="303"/>
    <s v="130:1"/>
    <n v="130"/>
  </r>
  <r>
    <x v="106"/>
    <s v="130103"/>
    <x v="6"/>
    <x v="29"/>
    <s v="中央国家行政机关省级以下直属机构"/>
    <x v="60"/>
    <s v="普通职位"/>
    <s v="其他职位"/>
    <s v="从事税收、社会保险费和非税收入征管工作"/>
    <s v="300110018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3"/>
    <s v="河北省石家庄市赞皇县"/>
    <s v="限以主修专业报考，2023届高校毕业生，男性，在本单位最低服务年限为5年"/>
    <s v="http://hebei.chinatax.gov.cn"/>
    <s v="0311-88626789"/>
    <m/>
    <m/>
    <x v="7"/>
    <n v="4"/>
    <n v="1"/>
    <n v="47"/>
    <n v="48"/>
    <s v="12:1"/>
    <n v="11.75"/>
  </r>
  <r>
    <x v="107"/>
    <s v="130103"/>
    <x v="6"/>
    <x v="29"/>
    <s v="中央国家行政机关省级以下直属机构"/>
    <x v="61"/>
    <s v="普通职位"/>
    <s v="其他职位"/>
    <s v="从事税收、社会保险费和非税收入征管工作"/>
    <s v="300110018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3"/>
    <s v="河北省石家庄市赞皇县"/>
    <s v="限以主修专业报考，2023届高校毕业生，女性，在本单位最低服务年限为5年"/>
    <s v="http://hebei.chinatax.gov.cn"/>
    <s v="0311-88626789"/>
    <m/>
    <m/>
    <x v="7"/>
    <n v="4"/>
    <n v="1"/>
    <n v="54"/>
    <n v="55"/>
    <s v="14:1"/>
    <n v="13.5"/>
  </r>
  <r>
    <x v="108"/>
    <s v="130103"/>
    <x v="6"/>
    <x v="29"/>
    <s v="中央国家行政机关省级以下直属机构"/>
    <x v="62"/>
    <s v="普通职位"/>
    <s v="其他职位"/>
    <s v="在办税服务厅从事税收、社会保险费和非税收入的征收、服务工作"/>
    <s v="300110018003"/>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3"/>
    <s v="河北省石家庄市赞皇县"/>
    <s v="限以主修专业报考，在办税服务厅工作不少于3年，在本单位最低服务年限为5年"/>
    <s v="http://hebei.chinatax.gov.cn"/>
    <s v="0311-88626789"/>
    <m/>
    <m/>
    <x v="7"/>
    <n v="4"/>
    <n v="61"/>
    <n v="524"/>
    <n v="585"/>
    <s v="131:1"/>
    <n v="131"/>
  </r>
  <r>
    <x v="109"/>
    <s v="130103"/>
    <x v="6"/>
    <x v="30"/>
    <s v="中央国家行政机关省级以下直属机构"/>
    <x v="60"/>
    <s v="普通职位"/>
    <s v="其他职位"/>
    <s v="从事税收、社会保险费和非税收入征管工作"/>
    <s v="300110019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4"/>
    <s v="河北省石家庄市元氏县"/>
    <s v="限以主修专业报考，2023届高校毕业生，男性，在本单位最低服务年限为5年"/>
    <s v="http://hebei.chinatax.gov.cn"/>
    <s v="0311-88626789"/>
    <m/>
    <m/>
    <x v="7"/>
    <n v="4"/>
    <n v="0"/>
    <n v="56"/>
    <n v="56"/>
    <s v="14:1"/>
    <n v="14"/>
  </r>
  <r>
    <x v="110"/>
    <s v="130103"/>
    <x v="6"/>
    <x v="30"/>
    <s v="中央国家行政机关省级以下直属机构"/>
    <x v="61"/>
    <s v="普通职位"/>
    <s v="其他职位"/>
    <s v="从事税收、社会保险费和非税收入征管工作"/>
    <s v="300110019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4"/>
    <s v="河北省石家庄市元氏县"/>
    <s v="限以主修专业报考，2023届高校毕业生，女性，在本单位最低服务年限为5年"/>
    <s v="http://hebei.chinatax.gov.cn"/>
    <s v="0311-88626789"/>
    <m/>
    <m/>
    <x v="7"/>
    <n v="4"/>
    <n v="0"/>
    <n v="77"/>
    <n v="77"/>
    <s v="19:1"/>
    <n v="19.25"/>
  </r>
  <r>
    <x v="111"/>
    <s v="130103"/>
    <x v="6"/>
    <x v="30"/>
    <s v="中央国家行政机关省级以下直属机构"/>
    <x v="62"/>
    <s v="普通职位"/>
    <s v="其他职位"/>
    <s v="在办税服务厅从事税收、社会保险费和非税收入的征收、服务工作"/>
    <s v="300110019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4"/>
    <s v="河北省石家庄市元氏县"/>
    <s v="限以主修专业报考，在办税服务厅工作不少于3年，在本单位最低服务年限为5年"/>
    <s v="http://hebei.chinatax.gov.cn"/>
    <s v="0311-88626789"/>
    <m/>
    <m/>
    <x v="7"/>
    <n v="2"/>
    <n v="2"/>
    <n v="328"/>
    <n v="330"/>
    <s v="164:1"/>
    <n v="164"/>
  </r>
  <r>
    <x v="112"/>
    <s v="130103"/>
    <x v="6"/>
    <x v="31"/>
    <s v="中央国家行政机关省级以下直属机构"/>
    <x v="60"/>
    <s v="普通职位"/>
    <s v="其他职位"/>
    <s v="从事税收、社会保险费和非税收入征管工作"/>
    <s v="300110020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5"/>
    <s v="河北省石家庄市无极县"/>
    <s v="限以主修专业报考，2023届高校毕业生，男性，在本单位最低服务年限为5年"/>
    <s v="http://hebei.chinatax.gov.cn"/>
    <s v="0311-88626789"/>
    <m/>
    <m/>
    <x v="7"/>
    <n v="4"/>
    <n v="2"/>
    <n v="49"/>
    <n v="51"/>
    <s v="12:1"/>
    <n v="12.25"/>
  </r>
  <r>
    <x v="113"/>
    <s v="130103"/>
    <x v="6"/>
    <x v="31"/>
    <s v="中央国家行政机关省级以下直属机构"/>
    <x v="61"/>
    <s v="普通职位"/>
    <s v="其他职位"/>
    <s v="从事税收、社会保险费和非税收入征管工作"/>
    <s v="300110020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5"/>
    <s v="河北省石家庄市无极县"/>
    <s v="限以主修专业报考，2023届高校毕业生，女性，在本单位最低服务年限为5年"/>
    <s v="http://hebei.chinatax.gov.cn"/>
    <s v="0311-88626789"/>
    <m/>
    <m/>
    <x v="7"/>
    <n v="4"/>
    <n v="2"/>
    <n v="61"/>
    <n v="63"/>
    <s v="15:1"/>
    <n v="15.25"/>
  </r>
  <r>
    <x v="114"/>
    <s v="130103"/>
    <x v="6"/>
    <x v="31"/>
    <s v="中央国家行政机关省级以下直属机构"/>
    <x v="62"/>
    <s v="普通职位"/>
    <s v="其他职位"/>
    <s v="在办税服务厅从事税收、社会保险费和非税收入的征收、服务工作"/>
    <s v="300110020003"/>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5"/>
    <s v="河北省石家庄市无极县"/>
    <s v="限以主修专业报考，在办税服务厅工作不少于3年，在本单位最低服务年限为5年"/>
    <s v="http://hebei.chinatax.gov.cn"/>
    <s v="0311-88626789"/>
    <m/>
    <m/>
    <x v="7"/>
    <n v="5"/>
    <n v="47"/>
    <n v="718"/>
    <n v="765"/>
    <s v="144:1"/>
    <n v="143.6"/>
  </r>
  <r>
    <x v="115"/>
    <s v="130103"/>
    <x v="6"/>
    <x v="31"/>
    <s v="中央国家行政机关省级以下直属机构"/>
    <x v="63"/>
    <s v="普通职位"/>
    <s v="其他职位"/>
    <s v="从事税收、社会保险费和非税收入征管工作"/>
    <s v="300110020004"/>
    <s v="县（区）级及以下"/>
    <s v="行政执法类"/>
    <n v="3"/>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25"/>
    <s v="河北省石家庄市无极县"/>
    <s v="限以主修专业报考，在本单位最低服务年限为5年"/>
    <s v="http://hebei.chinatax.gov.cn"/>
    <s v="0311-88626789"/>
    <m/>
    <m/>
    <x v="7"/>
    <n v="3"/>
    <n v="1"/>
    <n v="11"/>
    <n v="12"/>
    <s v="4:1"/>
    <n v="3.6666666666666665"/>
  </r>
  <r>
    <x v="116"/>
    <s v="130103"/>
    <x v="6"/>
    <x v="32"/>
    <s v="中央国家行政机关省级以下直属机构"/>
    <x v="60"/>
    <s v="普通职位"/>
    <s v="其他职位"/>
    <s v="从事税收、社会保险费和非税收入征管工作"/>
    <s v="300110022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6"/>
    <s v="河北省石家庄市灵寿县"/>
    <s v="限以主修专业报考，2023届高校毕业生，男性，在本单位最低服务年限为5年"/>
    <s v="http://hebei.chinatax.gov.cn"/>
    <s v="0311-88626789"/>
    <m/>
    <m/>
    <x v="7"/>
    <n v="4"/>
    <n v="2"/>
    <n v="47"/>
    <n v="49"/>
    <s v="12:1"/>
    <n v="11.75"/>
  </r>
  <r>
    <x v="117"/>
    <s v="130103"/>
    <x v="6"/>
    <x v="32"/>
    <s v="中央国家行政机关省级以下直属机构"/>
    <x v="61"/>
    <s v="普通职位"/>
    <s v="其他职位"/>
    <s v="从事税收、社会保险费和非税收入征管工作"/>
    <s v="300110022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6"/>
    <s v="河北省石家庄市灵寿县"/>
    <s v="限以主修专业报考，2023届高校毕业生，女性，在本单位最低服务年限为5年"/>
    <s v="http://hebei.chinatax.gov.cn"/>
    <s v="0311-88626789"/>
    <m/>
    <m/>
    <x v="7"/>
    <n v="4"/>
    <n v="1"/>
    <n v="62"/>
    <n v="63"/>
    <s v="16:1"/>
    <n v="15.5"/>
  </r>
  <r>
    <x v="118"/>
    <s v="130103"/>
    <x v="6"/>
    <x v="32"/>
    <s v="中央国家行政机关省级以下直属机构"/>
    <x v="62"/>
    <s v="普通职位"/>
    <s v="其他职位"/>
    <s v="在办税服务厅从事税收、社会保险费和非税收入的征收、服务工作"/>
    <s v="300110022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6"/>
    <s v="河北省石家庄市灵寿县"/>
    <s v="限以主修专业报考，在办税服务厅工作不少于3年，在本单位最低服务年限为5年"/>
    <s v="http://hebei.chinatax.gov.cn"/>
    <s v="0311-88626789"/>
    <m/>
    <m/>
    <x v="7"/>
    <n v="2"/>
    <n v="49"/>
    <n v="274"/>
    <n v="323"/>
    <s v="137:1"/>
    <n v="137"/>
  </r>
  <r>
    <x v="119"/>
    <s v="130103"/>
    <x v="6"/>
    <x v="33"/>
    <s v="中央国家行政机关省级以下直属机构"/>
    <x v="60"/>
    <s v="普通职位"/>
    <s v="其他职位"/>
    <s v="从事税收、社会保险费和非税收入征管工作"/>
    <s v="300110025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7"/>
    <s v="河北省石家庄市正定县"/>
    <s v="限以主修专业报考，2023届高校毕业生，男性，在本单位最低服务年限为5年"/>
    <s v="http://hebei.chinatax.gov.cn"/>
    <s v="0311-88626789"/>
    <m/>
    <m/>
    <x v="7"/>
    <n v="3"/>
    <n v="9"/>
    <n v="73"/>
    <n v="82"/>
    <s v="24:1"/>
    <n v="24.333333333333332"/>
  </r>
  <r>
    <x v="120"/>
    <s v="130103"/>
    <x v="6"/>
    <x v="33"/>
    <s v="中央国家行政机关省级以下直属机构"/>
    <x v="61"/>
    <s v="普通职位"/>
    <s v="其他职位"/>
    <s v="从事税收、社会保险费和非税收入征管工作"/>
    <s v="300110025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7"/>
    <s v="河北省石家庄市正定县"/>
    <s v="限以主修专业报考，2023届高校毕业生，女性，在本单位最低服务年限为5年"/>
    <s v="http://hebei.chinatax.gov.cn"/>
    <s v="0311-88626789"/>
    <m/>
    <m/>
    <x v="7"/>
    <n v="3"/>
    <n v="13"/>
    <n v="135"/>
    <n v="148"/>
    <s v="45:1"/>
    <n v="45"/>
  </r>
  <r>
    <x v="121"/>
    <s v="130103"/>
    <x v="6"/>
    <x v="34"/>
    <s v="中央国家行政机关省级以下直属机构"/>
    <x v="64"/>
    <s v="普通职位"/>
    <s v="其他职位"/>
    <s v="在办税服务厅从事税收、社会保险费和非税收入的征收、服务工作"/>
    <s v="300110027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7"/>
    <s v="河北省承德市双桥区"/>
    <s v="限以主修专业报考，2023届高校毕业生，在办税服务厅工作不少于3年，在本单位最低服务年限为5年"/>
    <s v="http://hebei.chinatax.gov.cn"/>
    <s v="0311-88626789"/>
    <m/>
    <m/>
    <x v="8"/>
    <n v="4"/>
    <n v="1"/>
    <n v="119"/>
    <n v="120"/>
    <s v="30:1"/>
    <n v="29.75"/>
  </r>
  <r>
    <x v="122"/>
    <s v="130103"/>
    <x v="6"/>
    <x v="35"/>
    <s v="中央国家行政机关省级以下直属机构"/>
    <x v="64"/>
    <s v="普通职位"/>
    <s v="其他职位"/>
    <s v="在办税服务厅从事税收、社会保险费和非税收入的征收、服务工作"/>
    <s v="300110028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8"/>
    <s v="河北省承德市双滦区"/>
    <s v="限以主修专业报考，2023届高校毕业生，在办税服务厅工作不少于3年，在本单位最低服务年限为5年"/>
    <s v="http://hebei.chinatax.gov.cn"/>
    <s v="0311-88626789"/>
    <m/>
    <m/>
    <x v="8"/>
    <n v="2"/>
    <n v="1"/>
    <n v="46"/>
    <n v="47"/>
    <s v="23:1"/>
    <n v="23"/>
  </r>
  <r>
    <x v="123"/>
    <s v="130103"/>
    <x v="6"/>
    <x v="36"/>
    <s v="中央国家行政机关省级以下直属机构"/>
    <x v="64"/>
    <s v="普通职位"/>
    <s v="其他职位"/>
    <s v="在办税服务厅从事税收、社会保险费和非税收入的征收、服务工作"/>
    <s v="300110029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29"/>
    <s v="河北省承德市鹰手营子矿区"/>
    <s v="限以主修专业报考，2023届高校毕业生，在办税服务厅工作不少于3年，在本单位最低服务年限为5年"/>
    <s v="http://hebei.chinatax.gov.cn"/>
    <s v="0311-88626789"/>
    <m/>
    <m/>
    <x v="8"/>
    <n v="2"/>
    <n v="1"/>
    <n v="25"/>
    <n v="26"/>
    <s v="13:1"/>
    <n v="12.5"/>
  </r>
  <r>
    <x v="124"/>
    <s v="130103"/>
    <x v="6"/>
    <x v="37"/>
    <s v="中央国家行政机关省级以下直属机构"/>
    <x v="60"/>
    <s v="普通职位"/>
    <s v="其他职位"/>
    <s v="从事税收、社会保险费和非税收入征管工作"/>
    <s v="300110030001"/>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0"/>
    <s v="河北省承德市平泉市"/>
    <s v="限以主修专业报考，2023届高校毕业生，男性，在本单位最低服务年限为5年"/>
    <s v="http://hebei.chinatax.gov.cn"/>
    <s v="0311-88626789"/>
    <m/>
    <m/>
    <x v="8"/>
    <n v="5"/>
    <n v="1"/>
    <n v="69"/>
    <n v="70"/>
    <s v="14:1"/>
    <n v="13.8"/>
  </r>
  <r>
    <x v="125"/>
    <s v="130103"/>
    <x v="6"/>
    <x v="37"/>
    <s v="中央国家行政机关省级以下直属机构"/>
    <x v="61"/>
    <s v="普通职位"/>
    <s v="其他职位"/>
    <s v="从事税收、社会保险费和非税收入征管工作"/>
    <s v="300110030002"/>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0"/>
    <s v="河北省承德市平泉市"/>
    <s v="限以主修专业报考，2023届高校毕业生，女性，在本单位最低服务年限为5年"/>
    <s v="http://hebei.chinatax.gov.cn"/>
    <s v="0311-88626789"/>
    <m/>
    <m/>
    <x v="8"/>
    <n v="5"/>
    <n v="1"/>
    <n v="73"/>
    <n v="74"/>
    <s v="15:1"/>
    <n v="14.6"/>
  </r>
  <r>
    <x v="126"/>
    <s v="130103"/>
    <x v="6"/>
    <x v="37"/>
    <s v="中央国家行政机关省级以下直属机构"/>
    <x v="62"/>
    <s v="普通职位"/>
    <s v="其他职位"/>
    <s v="从事税收、社会保险费和非税收入征管工作"/>
    <s v="300110030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0"/>
    <s v="河北省承德市平泉市"/>
    <s v="限以主修专业报考，在本单位最低服务年限为5年"/>
    <s v="http://hebei.chinatax.gov.cn"/>
    <s v="0311-88626789"/>
    <m/>
    <m/>
    <x v="8"/>
    <n v="2"/>
    <n v="8"/>
    <n v="353"/>
    <n v="361"/>
    <s v="177:1"/>
    <n v="176.5"/>
  </r>
  <r>
    <x v="127"/>
    <s v="130103"/>
    <x v="6"/>
    <x v="38"/>
    <s v="中央国家行政机关省级以下直属机构"/>
    <x v="60"/>
    <s v="普通职位"/>
    <s v="其他职位"/>
    <s v="从事税收、社会保险费和非税收入征管工作"/>
    <s v="300110031001"/>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1"/>
    <s v="河北省承德市围场满族蒙古族自治县"/>
    <s v="限以主修专业报考，2023届高校毕业生，男性，在本单位最低服务年限为5年"/>
    <s v="http://hebei.chinatax.gov.cn"/>
    <s v="0311-88626789"/>
    <m/>
    <m/>
    <x v="8"/>
    <n v="5"/>
    <n v="1"/>
    <n v="59"/>
    <n v="60"/>
    <s v="12:1"/>
    <n v="11.8"/>
  </r>
  <r>
    <x v="128"/>
    <s v="130103"/>
    <x v="6"/>
    <x v="38"/>
    <s v="中央国家行政机关省级以下直属机构"/>
    <x v="61"/>
    <s v="普通职位"/>
    <s v="其他职位"/>
    <s v="从事税收、社会保险费和非税收入征管工作"/>
    <s v="300110031002"/>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1"/>
    <s v="河北省承德市围场满族蒙古族自治县"/>
    <s v="限以主修专业报考，2023届高校毕业生，女性，在本单位最低服务年限为5年"/>
    <s v="http://hebei.chinatax.gov.cn"/>
    <s v="0311-88626789"/>
    <m/>
    <m/>
    <x v="8"/>
    <n v="5"/>
    <n v="1"/>
    <n v="67"/>
    <n v="68"/>
    <s v="13:1"/>
    <n v="13.4"/>
  </r>
  <r>
    <x v="129"/>
    <s v="130103"/>
    <x v="6"/>
    <x v="38"/>
    <s v="中央国家行政机关省级以下直属机构"/>
    <x v="62"/>
    <s v="普通职位"/>
    <s v="其他职位"/>
    <s v="从事税收、社会保险费和非税收入征管工作"/>
    <s v="300110031003"/>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1"/>
    <s v="河北省承德市围场满族蒙古族自治县"/>
    <s v="限以主修专业报考，在本单位最低服务年限为5年"/>
    <s v="http://hebei.chinatax.gov.cn"/>
    <s v="0311-88626789"/>
    <m/>
    <m/>
    <x v="8"/>
    <n v="4"/>
    <n v="11"/>
    <n v="600"/>
    <n v="611"/>
    <s v="150:1"/>
    <n v="150"/>
  </r>
  <r>
    <x v="130"/>
    <s v="130103"/>
    <x v="6"/>
    <x v="39"/>
    <s v="中央国家行政机关省级以下直属机构"/>
    <x v="60"/>
    <s v="普通职位"/>
    <s v="其他职位"/>
    <s v="从事税收、社会保险费和非税收入征管工作"/>
    <s v="300110032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2"/>
    <s v="河北省承德市丰宁满族自治县"/>
    <s v="限以主修专业报考，2023届高校毕业生，男性，在本单位最低服务年限为5年"/>
    <s v="http://hebei.chinatax.gov.cn"/>
    <s v="0311-88626789"/>
    <m/>
    <m/>
    <x v="8"/>
    <n v="4"/>
    <n v="0"/>
    <n v="47"/>
    <n v="47"/>
    <s v="12:1"/>
    <n v="11.75"/>
  </r>
  <r>
    <x v="131"/>
    <s v="130103"/>
    <x v="6"/>
    <x v="39"/>
    <s v="中央国家行政机关省级以下直属机构"/>
    <x v="61"/>
    <s v="普通职位"/>
    <s v="其他职位"/>
    <s v="从事税收、社会保险费和非税收入征管工作"/>
    <s v="300110032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2"/>
    <s v="河北省承德市丰宁满族自治县"/>
    <s v="限以主修专业报考，2023届高校毕业生，女性，在本单位最低服务年限为5年"/>
    <s v="http://hebei.chinatax.gov.cn"/>
    <s v="0311-88626789"/>
    <m/>
    <m/>
    <x v="8"/>
    <n v="4"/>
    <n v="1"/>
    <n v="46"/>
    <n v="47"/>
    <s v="12:1"/>
    <n v="11.5"/>
  </r>
  <r>
    <x v="132"/>
    <s v="130103"/>
    <x v="6"/>
    <x v="39"/>
    <s v="中央国家行政机关省级以下直属机构"/>
    <x v="62"/>
    <s v="普通职位"/>
    <s v="其他职位"/>
    <s v="从事税收、社会保险费和非税收入征管工作"/>
    <s v="300110032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2"/>
    <s v="河北省承德市丰宁满族自治县"/>
    <s v="限以主修专业报考，在本单位最低服务年限为5年"/>
    <s v="http://hebei.chinatax.gov.cn"/>
    <s v="0311-88626789"/>
    <m/>
    <m/>
    <x v="8"/>
    <n v="2"/>
    <n v="3"/>
    <n v="316"/>
    <n v="319"/>
    <s v="158:1"/>
    <n v="158"/>
  </r>
  <r>
    <x v="133"/>
    <s v="130103"/>
    <x v="6"/>
    <x v="40"/>
    <s v="中央国家行政机关省级以下直属机构"/>
    <x v="60"/>
    <s v="普通职位"/>
    <s v="其他职位"/>
    <s v="从事税收、社会保险费和非税收入征管工作"/>
    <s v="300110033001"/>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3"/>
    <s v="河北省承德市隆化县"/>
    <s v="限以主修专业报考，2023届高校毕业生，男性，在本单位最低服务年限为5年"/>
    <s v="http://hebei.chinatax.gov.cn"/>
    <s v="0311-88626789"/>
    <m/>
    <m/>
    <x v="8"/>
    <n v="5"/>
    <n v="0"/>
    <n v="59"/>
    <n v="59"/>
    <s v="12:1"/>
    <n v="11.8"/>
  </r>
  <r>
    <x v="134"/>
    <s v="130103"/>
    <x v="6"/>
    <x v="40"/>
    <s v="中央国家行政机关省级以下直属机构"/>
    <x v="61"/>
    <s v="普通职位"/>
    <s v="其他职位"/>
    <s v="从事税收、社会保险费和非税收入征管工作"/>
    <s v="300110033002"/>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3"/>
    <s v="河北省承德市隆化县"/>
    <s v="限以主修专业报考，2023届高校毕业生，女性，在本单位最低服务年限为5年"/>
    <s v="http://hebei.chinatax.gov.cn"/>
    <s v="0311-88626789"/>
    <m/>
    <m/>
    <x v="8"/>
    <n v="5"/>
    <n v="0"/>
    <n v="65"/>
    <n v="65"/>
    <s v="13:1"/>
    <n v="13"/>
  </r>
  <r>
    <x v="135"/>
    <s v="130103"/>
    <x v="6"/>
    <x v="40"/>
    <s v="中央国家行政机关省级以下直属机构"/>
    <x v="62"/>
    <s v="普通职位"/>
    <s v="其他职位"/>
    <s v="从事税收、社会保险费和非税收入征管工作"/>
    <s v="300110033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3"/>
    <s v="河北省承德市隆化县"/>
    <s v="限以主修专业报考，在本单位最低服务年限为5年"/>
    <s v="http://hebei.chinatax.gov.cn"/>
    <s v="0311-88626789"/>
    <m/>
    <m/>
    <x v="8"/>
    <n v="2"/>
    <n v="0"/>
    <n v="335"/>
    <n v="335"/>
    <s v="168:1"/>
    <n v="167.5"/>
  </r>
  <r>
    <x v="136"/>
    <s v="130103"/>
    <x v="6"/>
    <x v="40"/>
    <s v="中央国家行政机关省级以下直属机构"/>
    <x v="63"/>
    <s v="普通职位"/>
    <s v="其他职位"/>
    <s v="从事税收、社会保险费和非税收入征管工作"/>
    <s v="300110033004"/>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33"/>
    <s v="河北省承德市隆化县"/>
    <s v="限以主修专业报考，在本单位最低服务年限为5年"/>
    <s v="http://hebei.chinatax.gov.cn"/>
    <s v="0311-88626789"/>
    <m/>
    <m/>
    <x v="8"/>
    <n v="2"/>
    <n v="0"/>
    <n v="14"/>
    <n v="14"/>
    <s v="7:1"/>
    <n v="7"/>
  </r>
  <r>
    <x v="137"/>
    <s v="130103"/>
    <x v="6"/>
    <x v="41"/>
    <s v="中央国家行政机关省级以下直属机构"/>
    <x v="60"/>
    <s v="普通职位"/>
    <s v="其他职位"/>
    <s v="从事税收、社会保险费和非税收入征管工作"/>
    <s v="300110034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4"/>
    <s v="河北省承德市承德县"/>
    <s v="限以主修专业报考，2023届高校毕业生，男性，在本单位最低服务年限为5年"/>
    <s v="http://hebei.chinatax.gov.cn"/>
    <s v="0311-88626789"/>
    <m/>
    <m/>
    <x v="8"/>
    <n v="2"/>
    <n v="0"/>
    <n v="28"/>
    <n v="28"/>
    <s v="14:1"/>
    <n v="14"/>
  </r>
  <r>
    <x v="138"/>
    <s v="130103"/>
    <x v="6"/>
    <x v="41"/>
    <s v="中央国家行政机关省级以下直属机构"/>
    <x v="61"/>
    <s v="普通职位"/>
    <s v="其他职位"/>
    <s v="从事税收、社会保险费和非税收入征管工作"/>
    <s v="300110034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4"/>
    <s v="河北省承德市承德县"/>
    <s v="限以主修专业报考，2023届高校毕业生，女性，在本单位最低服务年限为5年"/>
    <s v="http://hebei.chinatax.gov.cn"/>
    <s v="0311-88626789"/>
    <m/>
    <m/>
    <x v="8"/>
    <n v="2"/>
    <n v="0"/>
    <n v="31"/>
    <n v="31"/>
    <s v="16:1"/>
    <n v="15.5"/>
  </r>
  <r>
    <x v="139"/>
    <s v="130103"/>
    <x v="6"/>
    <x v="41"/>
    <s v="中央国家行政机关省级以下直属机构"/>
    <x v="62"/>
    <s v="普通职位"/>
    <s v="其他职位"/>
    <s v="从事税收、社会保险费和非税收入征管工作"/>
    <s v="300110034003"/>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4"/>
    <s v="河北省承德市承德县"/>
    <s v="限以主修专业报考，在本单位最低服务年限为5年"/>
    <s v="http://hebei.chinatax.gov.cn"/>
    <s v="0311-88626789"/>
    <m/>
    <m/>
    <x v="8"/>
    <n v="3"/>
    <n v="2"/>
    <n v="539"/>
    <n v="541"/>
    <s v="180:1"/>
    <n v="179.66666666666666"/>
  </r>
  <r>
    <x v="140"/>
    <s v="130103"/>
    <x v="6"/>
    <x v="41"/>
    <s v="中央国家行政机关省级以下直属机构"/>
    <x v="63"/>
    <s v="普通职位"/>
    <s v="其他职位"/>
    <s v="从事税收、社会保险费和非税收入征管工作"/>
    <s v="300110034004"/>
    <s v="县（区）级及以下"/>
    <s v="行政执法类"/>
    <n v="3"/>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34"/>
    <s v="河北省承德市承德县"/>
    <s v="限以主修专业报考，在本单位最低服务年限为5年"/>
    <s v="http://hebei.chinatax.gov.cn"/>
    <s v="0311-88626789"/>
    <m/>
    <m/>
    <x v="8"/>
    <n v="3"/>
    <n v="0"/>
    <n v="23"/>
    <n v="23"/>
    <s v="8:1"/>
    <n v="7.666666666666667"/>
  </r>
  <r>
    <x v="141"/>
    <s v="130103"/>
    <x v="6"/>
    <x v="42"/>
    <s v="中央国家行政机关省级以下直属机构"/>
    <x v="60"/>
    <s v="普通职位"/>
    <s v="其他职位"/>
    <s v="在办税服务厅从事税收、社会保险费和非税收入的征收、服务工作"/>
    <s v="300110035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5"/>
    <s v="河北省承德市滦平县"/>
    <s v="限以主修专业报考，2023届高校毕业生，在办税服务厅工作不少于3年，在本单位最低服务年限为5年"/>
    <s v="http://hebei.chinatax.gov.cn"/>
    <s v="0311-88626789"/>
    <m/>
    <m/>
    <x v="8"/>
    <n v="2"/>
    <n v="0"/>
    <n v="30"/>
    <n v="30"/>
    <s v="15:1"/>
    <n v="15"/>
  </r>
  <r>
    <x v="142"/>
    <s v="130103"/>
    <x v="6"/>
    <x v="42"/>
    <s v="中央国家行政机关省级以下直属机构"/>
    <x v="61"/>
    <s v="普通职位"/>
    <s v="其他职位"/>
    <s v="从事税收、社会保险费和非税收入征管工作"/>
    <s v="300110035002"/>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35"/>
    <s v="河北省承德市滦平县"/>
    <s v="限以主修专业报考，在本单位最低服务年限为5年"/>
    <s v="http://hebei.chinatax.gov.cn"/>
    <s v="0311-88626789"/>
    <m/>
    <m/>
    <x v="8"/>
    <n v="2"/>
    <n v="0"/>
    <n v="11"/>
    <n v="11"/>
    <s v="6:1"/>
    <n v="5.5"/>
  </r>
  <r>
    <x v="143"/>
    <s v="130103"/>
    <x v="6"/>
    <x v="43"/>
    <s v="中央国家行政机关省级以下直属机构"/>
    <x v="60"/>
    <s v="普通职位"/>
    <s v="其他职位"/>
    <s v="在办税服务厅从事税收、社会保险费和非税收入的征收、服务工作"/>
    <s v="300110036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6"/>
    <s v="河北省承德市宽城满族自治县"/>
    <s v="限以主修专业报考，2023届高校毕业生，在办税服务厅工作不少于3年，在本单位最低服务年限为5年"/>
    <s v="http://hebei.chinatax.gov.cn"/>
    <s v="0311-88626789"/>
    <m/>
    <m/>
    <x v="8"/>
    <n v="2"/>
    <n v="1"/>
    <n v="32"/>
    <n v="33"/>
    <s v="16:1"/>
    <n v="16"/>
  </r>
  <r>
    <x v="144"/>
    <s v="130103"/>
    <x v="6"/>
    <x v="43"/>
    <s v="中央国家行政机关省级以下直属机构"/>
    <x v="61"/>
    <s v="普通职位"/>
    <s v="其他职位"/>
    <s v="从事税收、社会保险费和非税收入征管工作"/>
    <s v="300110036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6"/>
    <s v="河北省承德市宽城满族自治县"/>
    <s v="限以主修专业报考，在本单位最低服务年限为5年"/>
    <s v="http://hebei.chinatax.gov.cn"/>
    <s v="0311-88626789"/>
    <m/>
    <m/>
    <x v="8"/>
    <n v="2"/>
    <n v="0"/>
    <n v="323"/>
    <n v="323"/>
    <s v="162:1"/>
    <n v="161.5"/>
  </r>
  <r>
    <x v="145"/>
    <s v="130103"/>
    <x v="6"/>
    <x v="43"/>
    <s v="中央国家行政机关省级以下直属机构"/>
    <x v="62"/>
    <s v="普通职位"/>
    <s v="其他职位"/>
    <s v="从事税收、社会保险费和非税收入征管工作"/>
    <s v="300110036003"/>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36"/>
    <s v="河北省承德市宽城满族自治县"/>
    <s v="限以主修专业报考，在本单位最低服务年限为5年"/>
    <s v="http://hebei.chinatax.gov.cn"/>
    <s v="0311-88626789"/>
    <m/>
    <m/>
    <x v="8"/>
    <n v="2"/>
    <n v="0"/>
    <n v="15"/>
    <n v="15"/>
    <s v="8:1"/>
    <n v="7.5"/>
  </r>
  <r>
    <x v="146"/>
    <s v="130103"/>
    <x v="6"/>
    <x v="44"/>
    <s v="中央国家行政机关省级以下直属机构"/>
    <x v="60"/>
    <s v="普通职位"/>
    <s v="其他职位"/>
    <s v="从事税收、社会保险费和非税收入征管工作"/>
    <s v="300110037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7"/>
    <s v="河北省承德市兴隆县"/>
    <s v="限以主修专业报考，2023届高校毕业生，男性，在本单位最低服务年限为5年"/>
    <s v="http://hebei.chinatax.gov.cn"/>
    <s v="0311-88626789"/>
    <m/>
    <m/>
    <x v="8"/>
    <n v="3"/>
    <n v="0"/>
    <n v="38"/>
    <n v="38"/>
    <s v="13:1"/>
    <n v="12.666666666666666"/>
  </r>
  <r>
    <x v="147"/>
    <s v="130103"/>
    <x v="6"/>
    <x v="44"/>
    <s v="中央国家行政机关省级以下直属机构"/>
    <x v="61"/>
    <s v="普通职位"/>
    <s v="其他职位"/>
    <s v="从事税收、社会保险费和非税收入征管工作"/>
    <s v="300110037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7"/>
    <s v="河北省承德市兴隆县"/>
    <s v="限以主修专业报考，2023届高校毕业生，女性，在本单位最低服务年限为5年"/>
    <s v="http://hebei.chinatax.gov.cn"/>
    <s v="0311-88626789"/>
    <m/>
    <m/>
    <x v="8"/>
    <n v="3"/>
    <n v="1"/>
    <n v="33"/>
    <n v="34"/>
    <s v="11:1"/>
    <n v="11"/>
  </r>
  <r>
    <x v="148"/>
    <s v="130103"/>
    <x v="6"/>
    <x v="44"/>
    <s v="中央国家行政机关省级以下直属机构"/>
    <x v="62"/>
    <s v="普通职位"/>
    <s v="其他职位"/>
    <s v="在办税服务厅从事税收、社会保险费和非税收入的征收、服务工作"/>
    <s v="300110037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7"/>
    <s v="河北省承德市兴隆县"/>
    <s v="限以主修专业报考，2023届高校毕业生，在办税服务厅工作不少于3年，在本单位最低服务年限为5年"/>
    <s v="http://hebei.chinatax.gov.cn"/>
    <s v="0311-88626789"/>
    <m/>
    <m/>
    <x v="8"/>
    <n v="2"/>
    <n v="0"/>
    <n v="22"/>
    <n v="22"/>
    <s v="11:1"/>
    <n v="11"/>
  </r>
  <r>
    <x v="149"/>
    <s v="130103"/>
    <x v="6"/>
    <x v="45"/>
    <s v="中央国家行政机关省级以下直属机构"/>
    <x v="64"/>
    <s v="普通职位"/>
    <s v="其他职位"/>
    <s v="在办税服务厅从事税收、社会保险费和非税收入的征收、服务工作"/>
    <s v="300110038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8"/>
    <s v="河北省承德市"/>
    <s v="限以主修专业报考，2023届高校毕业生，在办税服务厅工作不少于3年，工作地点及落户地点在河北省承德高新技术产业开发区，在本单位最低服务年限为5年"/>
    <s v="http://hebei.chinatax.gov.cn"/>
    <s v="0311-88626789"/>
    <m/>
    <m/>
    <x v="8"/>
    <n v="2"/>
    <n v="0"/>
    <n v="47"/>
    <n v="47"/>
    <s v="24:1"/>
    <n v="23.5"/>
  </r>
  <r>
    <x v="150"/>
    <s v="130103"/>
    <x v="6"/>
    <x v="46"/>
    <s v="中央国家行政机关省级以下直属机构"/>
    <x v="64"/>
    <s v="普通职位"/>
    <s v="其他职位"/>
    <s v="在办税服务厅从事税收、社会保险费和非税收入的征收、服务工作"/>
    <s v="300110039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8"/>
    <s v="河北省承德市"/>
    <s v="限以主修专业报考，2023届高校毕业生，在办税服务厅工作不少于3年，工作地点及落户地点在河北省承德市御道口牧场管理区，在本单位最低服务年限为5年"/>
    <s v="http://hebei.chinatax.gov.cn"/>
    <s v="0311-88626789"/>
    <m/>
    <m/>
    <x v="8"/>
    <n v="2"/>
    <n v="0"/>
    <n v="25"/>
    <n v="25"/>
    <s v="13:1"/>
    <n v="12.5"/>
  </r>
  <r>
    <x v="151"/>
    <s v="130103"/>
    <x v="6"/>
    <x v="47"/>
    <s v="中央国家行政机关省级以下直属机构"/>
    <x v="60"/>
    <s v="普通职位"/>
    <s v="其他职位"/>
    <s v="在办税服务厅从事税收、社会保险费和非税收入的征收、服务工作"/>
    <s v="300110042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9"/>
    <s v="河北省张家口市宣化区"/>
    <s v="限以主修专业报考，2023届高校毕业生，在办税服务厅工作不少于3年，男性，在本单位最低服务年限为5年"/>
    <s v="http://hebei.chinatax.gov.cn"/>
    <s v="0311-88626789"/>
    <m/>
    <m/>
    <x v="6"/>
    <n v="3"/>
    <n v="0"/>
    <n v="61"/>
    <n v="61"/>
    <s v="20:1"/>
    <n v="20.333333333333332"/>
  </r>
  <r>
    <x v="152"/>
    <s v="130103"/>
    <x v="6"/>
    <x v="47"/>
    <s v="中央国家行政机关省级以下直属机构"/>
    <x v="61"/>
    <s v="普通职位"/>
    <s v="其他职位"/>
    <s v="在办税服务厅从事税收、社会保险费和非税收入的征收、服务工作"/>
    <s v="300110042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39"/>
    <s v="河北省张家口市宣化区"/>
    <s v="限以主修专业报考，2023届高校毕业生，在办税服务厅工作不少于3年，女性，在本单位最低服务年限为5年"/>
    <s v="http://hebei.chinatax.gov.cn"/>
    <s v="0311-88626789"/>
    <m/>
    <m/>
    <x v="6"/>
    <n v="3"/>
    <n v="0"/>
    <n v="82"/>
    <n v="82"/>
    <s v="27:1"/>
    <n v="27.333333333333332"/>
  </r>
  <r>
    <x v="153"/>
    <s v="130103"/>
    <x v="6"/>
    <x v="48"/>
    <s v="中央国家行政机关省级以下直属机构"/>
    <x v="60"/>
    <s v="普通职位"/>
    <s v="其他职位"/>
    <s v="从事税收、社会保险费和非税收入征管工作"/>
    <s v="300110043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40"/>
    <s v="河北省张家口市下花园区"/>
    <s v="限以主修专业报考，2023届高校毕业生，男性，在本单位最低服务年限为5年"/>
    <s v="http://hebei.chinatax.gov.cn"/>
    <s v="0311-88626789"/>
    <m/>
    <m/>
    <x v="6"/>
    <n v="2"/>
    <n v="0"/>
    <n v="28"/>
    <n v="28"/>
    <s v="14:1"/>
    <n v="14"/>
  </r>
  <r>
    <x v="154"/>
    <s v="130103"/>
    <x v="6"/>
    <x v="48"/>
    <s v="中央国家行政机关省级以下直属机构"/>
    <x v="61"/>
    <s v="普通职位"/>
    <s v="其他职位"/>
    <s v="从事税收、社会保险费和非税收入征管工作"/>
    <s v="300110043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40"/>
    <s v="河北省张家口市下花园区"/>
    <s v="限以主修专业报考，2023届高校毕业生，女性，在本单位最低服务年限为5年"/>
    <s v="http://hebei.chinatax.gov.cn"/>
    <s v="0311-88626789"/>
    <m/>
    <m/>
    <x v="6"/>
    <n v="2"/>
    <n v="0"/>
    <n v="41"/>
    <n v="41"/>
    <s v="21:1"/>
    <n v="20.5"/>
  </r>
  <r>
    <x v="155"/>
    <s v="130103"/>
    <x v="6"/>
    <x v="49"/>
    <s v="中央国家行政机关省级以下直属机构"/>
    <x v="60"/>
    <s v="普通职位"/>
    <s v="其他职位"/>
    <s v="从事税收、社会保险费和非税收入征管工作"/>
    <s v="300110044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41"/>
    <s v="河北省张家口市万全区"/>
    <s v="限以主修专业报考，2023届高校毕业生，在本单位最低服务年限为5年"/>
    <s v="http://hebei.chinatax.gov.cn"/>
    <s v="0311-88626789"/>
    <m/>
    <m/>
    <x v="6"/>
    <n v="3"/>
    <n v="1"/>
    <n v="79"/>
    <n v="80"/>
    <s v="26:1"/>
    <n v="26.333333333333332"/>
  </r>
  <r>
    <x v="156"/>
    <s v="130103"/>
    <x v="6"/>
    <x v="49"/>
    <s v="中央国家行政机关省级以下直属机构"/>
    <x v="61"/>
    <s v="普通职位"/>
    <s v="其他职位"/>
    <s v="从事税收、社会保险费和非税收入征管工作"/>
    <s v="300110044002"/>
    <s v="县（区）级及以下"/>
    <s v="行政执法类"/>
    <n v="3"/>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41"/>
    <s v="河北省张家口市万全区"/>
    <s v="限以主修专业报考，在本单位最低服务年限为5年"/>
    <s v="http://hebei.chinatax.gov.cn"/>
    <s v="0311-88626789"/>
    <m/>
    <m/>
    <x v="6"/>
    <n v="3"/>
    <n v="0"/>
    <n v="28"/>
    <n v="28"/>
    <s v="9:1"/>
    <n v="9.3333333333333339"/>
  </r>
  <r>
    <x v="157"/>
    <s v="130103"/>
    <x v="6"/>
    <x v="50"/>
    <s v="中央国家行政机关省级以下直属机构"/>
    <x v="60"/>
    <s v="普通职位"/>
    <s v="其他职位"/>
    <s v="从事税收、社会保险费和非税收入征管工作"/>
    <s v="300110045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42"/>
    <s v="河北省张家口市崇礼区"/>
    <s v="限以主修专业报考，2023届高校毕业生，男性，在本单位最低服务年限为5年"/>
    <s v="http://hebei.chinatax.gov.cn"/>
    <s v="0311-88626789"/>
    <m/>
    <m/>
    <x v="6"/>
    <n v="4"/>
    <n v="0"/>
    <n v="53"/>
    <n v="53"/>
    <s v="13:1"/>
    <n v="13.25"/>
  </r>
  <r>
    <x v="158"/>
    <s v="130103"/>
    <x v="6"/>
    <x v="50"/>
    <s v="中央国家行政机关省级以下直属机构"/>
    <x v="61"/>
    <s v="普通职位"/>
    <s v="其他职位"/>
    <s v="从事税收、社会保险费和非税收入征管工作"/>
    <s v="300110045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42"/>
    <s v="河北省张家口市崇礼区"/>
    <s v="限以主修专业报考，2023届高校毕业生，女性，在本单位最低服务年限为5年"/>
    <s v="http://hebei.chinatax.gov.cn"/>
    <s v="0311-88626789"/>
    <m/>
    <m/>
    <x v="6"/>
    <n v="4"/>
    <n v="0"/>
    <n v="78"/>
    <n v="78"/>
    <s v="20:1"/>
    <n v="19.5"/>
  </r>
  <r>
    <x v="159"/>
    <s v="130103"/>
    <x v="6"/>
    <x v="51"/>
    <s v="中央国家行政机关省级以下直属机构"/>
    <x v="60"/>
    <s v="普通职位"/>
    <s v="其他职位"/>
    <s v="在办税服务厅从事税收、社会保险费和非税收入的征收、服务工作"/>
    <s v="300110046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43"/>
    <s v="河北省张家口市康保县"/>
    <s v="限以主修专业报考，2023届高校毕业生，在办税服务厅工作不少于3年，在本单位最低服务年限为5年"/>
    <s v="http://hebei.chinatax.gov.cn"/>
    <s v="0311-88626789"/>
    <m/>
    <m/>
    <x v="6"/>
    <n v="3"/>
    <n v="0"/>
    <n v="40"/>
    <n v="40"/>
    <s v="13:1"/>
    <n v="13.333333333333334"/>
  </r>
  <r>
    <x v="160"/>
    <s v="130103"/>
    <x v="6"/>
    <x v="51"/>
    <s v="中央国家行政机关省级以下直属机构"/>
    <x v="61"/>
    <s v="普通职位"/>
    <s v="其他职位"/>
    <s v="从事税收、社会保险费和非税收入征管工作"/>
    <s v="300110046002"/>
    <s v="县（区）级及以下"/>
    <s v="行政执法类"/>
    <n v="3"/>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43"/>
    <s v="河北省张家口市康保县"/>
    <s v="限以主修专业报考，在本单位最低服务年限为5年"/>
    <s v="http://hebei.chinatax.gov.cn"/>
    <s v="0311-88626789"/>
    <m/>
    <m/>
    <x v="6"/>
    <n v="3"/>
    <n v="0"/>
    <n v="10"/>
    <n v="10"/>
    <s v="3:1"/>
    <n v="3.3333333333333335"/>
  </r>
  <r>
    <x v="161"/>
    <s v="130103"/>
    <x v="6"/>
    <x v="52"/>
    <s v="中央国家行政机关省级以下直属机构"/>
    <x v="60"/>
    <s v="普通职位"/>
    <s v="其他职位"/>
    <s v="在办税服务厅从事税收、社会保险费和非税收入的征收、服务工作"/>
    <s v="300110047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44"/>
    <s v="河北省张家口市沽源县"/>
    <s v="限以主修专业报考，2023届高校毕业生，在办税服务厅工作不少于3年，男性，在本单位最低服务年限为5年"/>
    <s v="http://hebei.chinatax.gov.cn"/>
    <s v="0311-88626789"/>
    <m/>
    <m/>
    <x v="6"/>
    <n v="3"/>
    <n v="1"/>
    <n v="29"/>
    <n v="30"/>
    <s v="10:1"/>
    <n v="9.6666666666666661"/>
  </r>
  <r>
    <x v="162"/>
    <s v="130103"/>
    <x v="6"/>
    <x v="52"/>
    <s v="中央国家行政机关省级以下直属机构"/>
    <x v="61"/>
    <s v="普通职位"/>
    <s v="其他职位"/>
    <s v="在办税服务厅从事税收、社会保险费和非税收入的征收、服务工作"/>
    <s v="300110047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44"/>
    <s v="河北省张家口市沽源县"/>
    <s v="限以主修专业报考，2023届高校毕业生，在办税服务厅工作不少于3年，女性，在本单位最低服务年限为5年"/>
    <s v="http://hebei.chinatax.gov.cn"/>
    <s v="0311-88626789"/>
    <m/>
    <m/>
    <x v="6"/>
    <n v="3"/>
    <n v="0"/>
    <n v="32"/>
    <n v="32"/>
    <s v="11:1"/>
    <n v="10.666666666666666"/>
  </r>
  <r>
    <x v="163"/>
    <s v="130103"/>
    <x v="6"/>
    <x v="53"/>
    <s v="中央国家行政机关省级以下直属机构"/>
    <x v="60"/>
    <s v="普通职位"/>
    <s v="其他职位"/>
    <s v="在办税服务厅从事税收、社会保险费和非税收入的征收、服务工作"/>
    <s v="300110048001"/>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45"/>
    <s v="河北省张家口市尚义县"/>
    <s v="限以主修专业报考，2023届高校毕业生，在办税服务厅工作不少于3年，在本单位最低服务年限为5年"/>
    <s v="http://hebei.chinatax.gov.cn"/>
    <s v="0311-88626789"/>
    <m/>
    <m/>
    <x v="6"/>
    <n v="5"/>
    <n v="1"/>
    <n v="59"/>
    <n v="60"/>
    <s v="12:1"/>
    <n v="11.8"/>
  </r>
  <r>
    <x v="164"/>
    <s v="130103"/>
    <x v="6"/>
    <x v="53"/>
    <s v="中央国家行政机关省级以下直属机构"/>
    <x v="61"/>
    <s v="普通职位"/>
    <s v="其他职位"/>
    <s v="从事税收、社会保险费和非税收入征管工作"/>
    <s v="300110048002"/>
    <s v="县（区）级及以下"/>
    <s v="行政执法类"/>
    <n v="3"/>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45"/>
    <s v="河北省张家口市尚义县"/>
    <s v="限以主修专业报考，在本单位最低服务年限为5年"/>
    <s v="http://hebei.chinatax.gov.cn"/>
    <s v="0311-88626789"/>
    <m/>
    <m/>
    <x v="6"/>
    <n v="3"/>
    <n v="0"/>
    <n v="11"/>
    <n v="11"/>
    <s v="4:1"/>
    <n v="3.6666666666666665"/>
  </r>
  <r>
    <x v="165"/>
    <s v="130103"/>
    <x v="6"/>
    <x v="54"/>
    <s v="中央国家行政机关省级以下直属机构"/>
    <x v="60"/>
    <s v="普通职位"/>
    <s v="其他职位"/>
    <s v="从事税收、社会保险费和非税收入征管工作"/>
    <s v="300110049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46"/>
    <s v="河北省张家口市蔚县"/>
    <s v="限以主修专业报考，2023届高校毕业生，男性，在本单位最低服务年限为5年"/>
    <s v="http://hebei.chinatax.gov.cn"/>
    <s v="0311-88626789"/>
    <m/>
    <m/>
    <x v="6"/>
    <n v="4"/>
    <n v="0"/>
    <n v="54"/>
    <n v="54"/>
    <s v="14:1"/>
    <n v="13.5"/>
  </r>
  <r>
    <x v="166"/>
    <s v="130103"/>
    <x v="6"/>
    <x v="54"/>
    <s v="中央国家行政机关省级以下直属机构"/>
    <x v="61"/>
    <s v="普通职位"/>
    <s v="其他职位"/>
    <s v="从事税收、社会保险费和非税收入征管工作"/>
    <s v="300110049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46"/>
    <s v="河北省张家口市蔚县"/>
    <s v="限以主修专业报考，2023届高校毕业生，女性，在本单位最低服务年限为5年"/>
    <s v="http://hebei.chinatax.gov.cn"/>
    <s v="0311-88626789"/>
    <m/>
    <m/>
    <x v="6"/>
    <n v="4"/>
    <n v="0"/>
    <n v="59"/>
    <n v="59"/>
    <s v="15:1"/>
    <n v="14.75"/>
  </r>
  <r>
    <x v="167"/>
    <s v="130103"/>
    <x v="6"/>
    <x v="55"/>
    <s v="中央国家行政机关省级以下直属机构"/>
    <x v="60"/>
    <s v="普通职位"/>
    <s v="其他职位"/>
    <s v="从事税收、社会保险费和非税收入征管工作"/>
    <s v="300110050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47"/>
    <s v="河北省张家口市阳原县"/>
    <s v="限以主修专业报考，2023届高校毕业生，在本单位最低服务年限为5年"/>
    <s v="http://hebei.chinatax.gov.cn"/>
    <s v="0311-88626789"/>
    <m/>
    <m/>
    <x v="6"/>
    <n v="2"/>
    <n v="0"/>
    <n v="39"/>
    <n v="39"/>
    <s v="20:1"/>
    <n v="19.5"/>
  </r>
  <r>
    <x v="168"/>
    <s v="130103"/>
    <x v="6"/>
    <x v="55"/>
    <s v="中央国家行政机关省级以下直属机构"/>
    <x v="61"/>
    <s v="普通职位"/>
    <s v="其他职位"/>
    <s v="从事税收、社会保险费和非税收入征管工作"/>
    <s v="300110050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47"/>
    <s v="河北省张家口市阳原县"/>
    <s v="限以主修专业报考，在本单位最低服务年限为5年"/>
    <s v="http://hebei.chinatax.gov.cn"/>
    <s v="0311-88626789"/>
    <m/>
    <m/>
    <x v="6"/>
    <n v="2"/>
    <n v="0"/>
    <n v="301"/>
    <n v="301"/>
    <s v="151:1"/>
    <n v="150.5"/>
  </r>
  <r>
    <x v="169"/>
    <s v="130103"/>
    <x v="6"/>
    <x v="56"/>
    <s v="中央国家行政机关省级以下直属机构"/>
    <x v="64"/>
    <s v="普通职位"/>
    <s v="其他职位"/>
    <s v="从事税收、社会保险费和非税收入征管工作"/>
    <s v="300110051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48"/>
    <s v="河北省张家口市怀安县"/>
    <s v="限以主修专业报考，在本单位最低服务年限为5年"/>
    <s v="http://hebei.chinatax.gov.cn"/>
    <s v="0311-88626789"/>
    <m/>
    <m/>
    <x v="6"/>
    <n v="2"/>
    <n v="1"/>
    <n v="317"/>
    <n v="318"/>
    <s v="159:1"/>
    <n v="158.5"/>
  </r>
  <r>
    <x v="170"/>
    <s v="130103"/>
    <x v="6"/>
    <x v="57"/>
    <s v="中央国家行政机关省级以下直属机构"/>
    <x v="60"/>
    <s v="普通职位"/>
    <s v="其他职位"/>
    <s v="从事税收、社会保险费和非税收入征管工作"/>
    <s v="300110052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49"/>
    <s v="河北省张家口市怀来县"/>
    <s v="限以主修专业报考，2023届高校毕业生，男性，在本单位最低服务年限为5年"/>
    <s v="http://hebei.chinatax.gov.cn"/>
    <s v="0311-88626789"/>
    <m/>
    <m/>
    <x v="6"/>
    <n v="2"/>
    <n v="0"/>
    <n v="26"/>
    <n v="26"/>
    <s v="13:1"/>
    <n v="13"/>
  </r>
  <r>
    <x v="171"/>
    <s v="130103"/>
    <x v="6"/>
    <x v="57"/>
    <s v="中央国家行政机关省级以下直属机构"/>
    <x v="61"/>
    <s v="普通职位"/>
    <s v="其他职位"/>
    <s v="从事税收、社会保险费和非税收入征管工作"/>
    <s v="300110052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49"/>
    <s v="河北省张家口市怀来县"/>
    <s v="限以主修专业报考，2023届高校毕业生，女性，在本单位最低服务年限为5年"/>
    <s v="http://hebei.chinatax.gov.cn"/>
    <s v="0311-88626789"/>
    <m/>
    <m/>
    <x v="6"/>
    <n v="2"/>
    <n v="0"/>
    <n v="48"/>
    <n v="48"/>
    <s v="24:1"/>
    <n v="24"/>
  </r>
  <r>
    <x v="172"/>
    <s v="130103"/>
    <x v="6"/>
    <x v="58"/>
    <s v="中央国家行政机关省级以下直属机构"/>
    <x v="60"/>
    <s v="普通职位"/>
    <s v="其他职位"/>
    <s v="从事税收、社会保险费和非税收入征管工作"/>
    <s v="300110053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0"/>
    <s v="河北省张家口市涿鹿县"/>
    <s v="限以主修专业报考，2023届高校毕业生，在本单位最低服务年限为5年"/>
    <s v="http://hebei.chinatax.gov.cn"/>
    <s v="0311-88626789"/>
    <m/>
    <m/>
    <x v="6"/>
    <n v="3"/>
    <n v="0"/>
    <n v="47"/>
    <n v="47"/>
    <s v="16:1"/>
    <n v="15.666666666666666"/>
  </r>
  <r>
    <x v="173"/>
    <s v="130103"/>
    <x v="6"/>
    <x v="58"/>
    <s v="中央国家行政机关省级以下直属机构"/>
    <x v="61"/>
    <s v="普通职位"/>
    <s v="其他职位"/>
    <s v="从事税收、社会保险费和非税收入征管工作"/>
    <s v="300110053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0"/>
    <s v="河北省张家口市涿鹿县"/>
    <s v="限以主修专业报考，在本单位最低服务年限为5年"/>
    <s v="http://hebei.chinatax.gov.cn"/>
    <s v="0311-88626789"/>
    <m/>
    <m/>
    <x v="6"/>
    <n v="3"/>
    <n v="1"/>
    <n v="501"/>
    <n v="502"/>
    <s v="167:1"/>
    <n v="167"/>
  </r>
  <r>
    <x v="174"/>
    <s v="130103"/>
    <x v="6"/>
    <x v="59"/>
    <s v="中央国家行政机关省级以下直属机构"/>
    <x v="60"/>
    <s v="普通职位"/>
    <s v="其他职位"/>
    <s v="在办税服务厅从事税收、社会保险费和非税收入的征收、服务工作"/>
    <s v="300110054001"/>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1"/>
    <s v="河北省张家口市赤城县"/>
    <s v="限以主修专业报考，2023届高校毕业生，在办税服务厅工作不少于3年，男性，在本单位最低服务年限为5年"/>
    <s v="http://hebei.chinatax.gov.cn"/>
    <s v="0311-88626789"/>
    <m/>
    <m/>
    <x v="6"/>
    <n v="5"/>
    <n v="0"/>
    <n v="58"/>
    <n v="58"/>
    <s v="12:1"/>
    <n v="11.6"/>
  </r>
  <r>
    <x v="175"/>
    <s v="130103"/>
    <x v="6"/>
    <x v="59"/>
    <s v="中央国家行政机关省级以下直属机构"/>
    <x v="61"/>
    <s v="普通职位"/>
    <s v="其他职位"/>
    <s v="在办税服务厅从事税收、社会保险费和非税收入的征收、服务工作"/>
    <s v="300110054002"/>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1"/>
    <s v="河北省张家口市赤城县"/>
    <s v="限以主修专业报考，2023届高校毕业生，在办税服务厅工作不少于3年，女性，在本单位最低服务年限为5年"/>
    <s v="http://hebei.chinatax.gov.cn"/>
    <s v="0311-88626789"/>
    <m/>
    <m/>
    <x v="6"/>
    <n v="5"/>
    <n v="0"/>
    <n v="63"/>
    <n v="63"/>
    <s v="13:1"/>
    <n v="12.6"/>
  </r>
  <r>
    <x v="176"/>
    <s v="130103"/>
    <x v="6"/>
    <x v="60"/>
    <s v="中央国家行政机关省级以下直属机构"/>
    <x v="60"/>
    <s v="普通职位"/>
    <s v="其他职位"/>
    <s v="从事税收、社会保险费和非税收入征管工作"/>
    <s v="300110055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2"/>
    <s v="河北省张家口市张北县"/>
    <s v="限以主修专业报考，男性，在本单位最低服务年限为5年"/>
    <s v="http://hebei.chinatax.gov.cn"/>
    <s v="0311-88626789"/>
    <m/>
    <m/>
    <x v="6"/>
    <n v="4"/>
    <n v="0"/>
    <n v="571"/>
    <n v="571"/>
    <s v="143:1"/>
    <n v="142.75"/>
  </r>
  <r>
    <x v="177"/>
    <s v="130103"/>
    <x v="6"/>
    <x v="60"/>
    <s v="中央国家行政机关省级以下直属机构"/>
    <x v="61"/>
    <s v="普通职位"/>
    <s v="其他职位"/>
    <s v="从事税收、社会保险费和非税收入征管工作"/>
    <s v="300110055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2"/>
    <s v="河北省张家口市张北县"/>
    <s v="限以主修专业报考，女性，在本单位最低服务年限为5年"/>
    <s v="http://hebei.chinatax.gov.cn"/>
    <s v="0311-88626789"/>
    <m/>
    <m/>
    <x v="6"/>
    <n v="4"/>
    <n v="1"/>
    <n v="667"/>
    <n v="668"/>
    <s v="167:1"/>
    <n v="166.75"/>
  </r>
  <r>
    <x v="178"/>
    <s v="130103"/>
    <x v="6"/>
    <x v="61"/>
    <s v="中央国家行政机关省级以下直属机构"/>
    <x v="64"/>
    <s v="普通职位"/>
    <s v="其他职位"/>
    <s v="从事税收、社会保险费和非税收入征管工作"/>
    <s v="300110057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
    <s v="河北省张家口市"/>
    <s v="限以主修专业报考，工作地点及落户地点在河北省张家口市察北管理区，在本单位最低服务年限为5年"/>
    <s v="http://hebei.chinatax.gov.cn"/>
    <s v="0311-88626789"/>
    <m/>
    <m/>
    <x v="6"/>
    <n v="2"/>
    <n v="2"/>
    <n v="295"/>
    <n v="297"/>
    <s v="148:1"/>
    <n v="147.5"/>
  </r>
  <r>
    <x v="179"/>
    <s v="130103"/>
    <x v="6"/>
    <x v="62"/>
    <s v="中央国家行政机关省级以下直属机构"/>
    <x v="64"/>
    <s v="普通职位"/>
    <s v="其他职位"/>
    <s v="从事税收、社会保险费和非税收入征管工作"/>
    <s v="300110058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
    <s v="河北省张家口市"/>
    <s v="限以主修专业报考，工作地点及落户地点在河北省张家口市塞北管理区，在本单位最低服务年限为5年"/>
    <s v="http://hebei.chinatax.gov.cn"/>
    <s v="0311-88626789"/>
    <m/>
    <m/>
    <x v="6"/>
    <n v="2"/>
    <n v="0"/>
    <n v="287"/>
    <n v="287"/>
    <s v="144:1"/>
    <n v="143.5"/>
  </r>
  <r>
    <x v="180"/>
    <s v="130103"/>
    <x v="6"/>
    <x v="63"/>
    <s v="中央国家行政机关省级以下直属机构"/>
    <x v="60"/>
    <s v="普通职位"/>
    <s v="其他职位"/>
    <s v="在办税服务厅从事税收、社会保险费和非税收入的征收、服务工作"/>
    <s v="300110059001"/>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3"/>
    <s v="河北省秦皇岛市海港区"/>
    <s v="限以主修专业报考，2023届高校毕业生，在办税服务厅工作不少于3年，男性，在本单位最低服务年限为5年"/>
    <s v="http://hebei.chinatax.gov.cn"/>
    <s v="0311-88626789"/>
    <m/>
    <m/>
    <x v="0"/>
    <n v="5"/>
    <n v="1"/>
    <n v="92"/>
    <n v="93"/>
    <s v="18:1"/>
    <n v="18.399999999999999"/>
  </r>
  <r>
    <x v="181"/>
    <s v="130103"/>
    <x v="6"/>
    <x v="63"/>
    <s v="中央国家行政机关省级以下直属机构"/>
    <x v="61"/>
    <s v="普通职位"/>
    <s v="其他职位"/>
    <s v="在办税服务厅从事税收、社会保险费和非税收入的征收、服务工作"/>
    <s v="300110059002"/>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3"/>
    <s v="河北省秦皇岛市海港区"/>
    <s v="限以主修专业报考，2023届高校毕业生，在办税服务厅工作不少于3年，女性，在本单位最低服务年限为5年"/>
    <s v="http://hebei.chinatax.gov.cn"/>
    <s v="0311-88626789"/>
    <m/>
    <m/>
    <x v="0"/>
    <n v="5"/>
    <n v="2"/>
    <n v="155"/>
    <n v="157"/>
    <s v="31:1"/>
    <n v="31"/>
  </r>
  <r>
    <x v="182"/>
    <s v="130103"/>
    <x v="6"/>
    <x v="64"/>
    <s v="中央国家行政机关省级以下直属机构"/>
    <x v="60"/>
    <s v="普通职位"/>
    <s v="其他职位"/>
    <s v="在办税服务厅从事税收、社会保险费和非税收入的征收、服务工作"/>
    <s v="300110060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4"/>
    <s v="河北省秦皇岛市山海关区"/>
    <s v="限以主修专业报考，2023届高校毕业生，在办税服务厅工作不少于3年，男性，在本单位最低服务年限为5年"/>
    <s v="http://hebei.chinatax.gov.cn"/>
    <s v="0311-88626789"/>
    <m/>
    <m/>
    <x v="0"/>
    <n v="4"/>
    <n v="0"/>
    <n v="61"/>
    <n v="61"/>
    <s v="15:1"/>
    <n v="15.25"/>
  </r>
  <r>
    <x v="183"/>
    <s v="130103"/>
    <x v="6"/>
    <x v="64"/>
    <s v="中央国家行政机关省级以下直属机构"/>
    <x v="61"/>
    <s v="普通职位"/>
    <s v="其他职位"/>
    <s v="在办税服务厅从事税收、社会保险费和非税收入的征收、服务工作"/>
    <s v="300110060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4"/>
    <s v="河北省秦皇岛市山海关区"/>
    <s v="限以主修专业报考，2023届高校毕业生，在办税服务厅工作不少于3年，女性，在本单位最低服务年限为5年"/>
    <s v="http://hebei.chinatax.gov.cn"/>
    <s v="0311-88626789"/>
    <m/>
    <m/>
    <x v="0"/>
    <n v="4"/>
    <n v="2"/>
    <n v="94"/>
    <n v="96"/>
    <s v="24:1"/>
    <n v="23.5"/>
  </r>
  <r>
    <x v="184"/>
    <s v="130103"/>
    <x v="6"/>
    <x v="65"/>
    <s v="中央国家行政机关省级以下直属机构"/>
    <x v="60"/>
    <s v="普通职位"/>
    <s v="其他职位"/>
    <s v="在办税服务厅从事税收、社会保险费和非税收入的征收、服务工作"/>
    <s v="300110061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0"/>
    <s v="河北省秦皇岛市北戴河区"/>
    <s v="限以主修专业报考，2023届高校毕业生，在办税服务厅工作不少于3年，男性，在本单位最低服务年限为5年"/>
    <s v="http://hebei.chinatax.gov.cn"/>
    <s v="0311-88626789"/>
    <m/>
    <m/>
    <x v="0"/>
    <n v="2"/>
    <n v="0"/>
    <n v="32"/>
    <n v="32"/>
    <s v="16:1"/>
    <n v="16"/>
  </r>
  <r>
    <x v="185"/>
    <s v="130103"/>
    <x v="6"/>
    <x v="65"/>
    <s v="中央国家行政机关省级以下直属机构"/>
    <x v="61"/>
    <s v="普通职位"/>
    <s v="其他职位"/>
    <s v="在办税服务厅从事税收、社会保险费和非税收入的征收、服务工作"/>
    <s v="300110061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0"/>
    <s v="河北省秦皇岛市北戴河区"/>
    <s v="限以主修专业报考，2023届高校毕业生，在办税服务厅工作不少于3年，女性，在本单位最低服务年限为5年"/>
    <s v="http://hebei.chinatax.gov.cn"/>
    <s v="0311-88626789"/>
    <m/>
    <m/>
    <x v="0"/>
    <n v="2"/>
    <n v="0"/>
    <n v="54"/>
    <n v="54"/>
    <s v="27:1"/>
    <n v="27"/>
  </r>
  <r>
    <x v="186"/>
    <s v="130103"/>
    <x v="6"/>
    <x v="66"/>
    <s v="中央国家行政机关省级以下直属机构"/>
    <x v="60"/>
    <s v="普通职位"/>
    <s v="其他职位"/>
    <s v="在办税服务厅从事税收、社会保险费和非税收入的征收、服务工作"/>
    <s v="300110062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5"/>
    <s v="河北省秦皇岛市抚宁区"/>
    <s v="限以主修专业报考，2023届高校毕业生，在办税服务厅工作不少于3年，男性，在本单位最低服务年限为5年"/>
    <s v="http://hebei.chinatax.gov.cn"/>
    <s v="0311-88626789"/>
    <m/>
    <m/>
    <x v="0"/>
    <n v="2"/>
    <n v="0"/>
    <n v="32"/>
    <n v="32"/>
    <s v="16:1"/>
    <n v="16"/>
  </r>
  <r>
    <x v="187"/>
    <s v="130103"/>
    <x v="6"/>
    <x v="66"/>
    <s v="中央国家行政机关省级以下直属机构"/>
    <x v="61"/>
    <s v="普通职位"/>
    <s v="其他职位"/>
    <s v="在办税服务厅从事税收、社会保险费和非税收入的征收、服务工作"/>
    <s v="300110062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5"/>
    <s v="河北省秦皇岛市抚宁区"/>
    <s v="限以主修专业报考，2023届高校毕业生，在办税服务厅工作不少于3年，女性，在本单位最低服务年限为5年"/>
    <s v="http://hebei.chinatax.gov.cn"/>
    <s v="0311-88626789"/>
    <m/>
    <m/>
    <x v="0"/>
    <n v="2"/>
    <n v="1"/>
    <n v="40"/>
    <n v="41"/>
    <s v="20:1"/>
    <n v="20"/>
  </r>
  <r>
    <x v="188"/>
    <s v="130103"/>
    <x v="6"/>
    <x v="67"/>
    <s v="中央国家行政机关省级以下直属机构"/>
    <x v="60"/>
    <s v="普通职位"/>
    <s v="其他职位"/>
    <s v="从事税收、社会保险费和非税收入征管工作"/>
    <s v="300110063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6"/>
    <s v="河北省秦皇岛市昌黎县"/>
    <s v="限以主修专业报考，2023届高校毕业生，在本单位最低服务年限为5年"/>
    <s v="http://hebei.chinatax.gov.cn"/>
    <s v="0311-88626789"/>
    <m/>
    <m/>
    <x v="0"/>
    <n v="2"/>
    <n v="1"/>
    <n v="39"/>
    <n v="40"/>
    <s v="20:1"/>
    <n v="19.5"/>
  </r>
  <r>
    <x v="189"/>
    <s v="130103"/>
    <x v="6"/>
    <x v="67"/>
    <s v="中央国家行政机关省级以下直属机构"/>
    <x v="61"/>
    <s v="普通职位"/>
    <s v="其他职位"/>
    <s v="在办税服务厅从事税收、社会保险费和非税收入的征收、服务工作"/>
    <s v="300110063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6"/>
    <s v="河北省秦皇岛市昌黎县"/>
    <s v="限以主修专业报考，在办税服务厅工作不少于3年，在本单位最低服务年限为5年"/>
    <s v="http://hebei.chinatax.gov.cn"/>
    <s v="0311-88626789"/>
    <m/>
    <m/>
    <x v="0"/>
    <n v="2"/>
    <n v="0"/>
    <n v="428"/>
    <n v="428"/>
    <s v="214:1"/>
    <n v="214"/>
  </r>
  <r>
    <x v="190"/>
    <s v="130103"/>
    <x v="6"/>
    <x v="68"/>
    <s v="中央国家行政机关省级以下直属机构"/>
    <x v="60"/>
    <s v="普通职位"/>
    <s v="其他职位"/>
    <s v="从事税收、社会保险费和非税收入征管工作"/>
    <s v="300110064001"/>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7"/>
    <s v="河北省秦皇岛市卢龙县"/>
    <s v="限以主修专业报考，2023届高校毕业生，在本单位最低服务年限为5年"/>
    <s v="http://hebei.chinatax.gov.cn"/>
    <s v="0311-88626789"/>
    <m/>
    <m/>
    <x v="0"/>
    <n v="5"/>
    <n v="0"/>
    <n v="71"/>
    <n v="71"/>
    <s v="14:1"/>
    <n v="14.2"/>
  </r>
  <r>
    <x v="191"/>
    <s v="130103"/>
    <x v="6"/>
    <x v="68"/>
    <s v="中央国家行政机关省级以下直属机构"/>
    <x v="61"/>
    <s v="普通职位"/>
    <s v="其他职位"/>
    <s v="在办税服务厅从事税收、社会保险费和非税收入的征收、服务工作"/>
    <s v="300110064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7"/>
    <s v="河北省秦皇岛市卢龙县"/>
    <s v="限以主修专业报考，在办税服务厅工作不少于3年，在本单位最低服务年限为5年"/>
    <s v="http://hebei.chinatax.gov.cn"/>
    <s v="0311-88626789"/>
    <m/>
    <m/>
    <x v="0"/>
    <n v="2"/>
    <n v="2"/>
    <n v="320"/>
    <n v="322"/>
    <s v="160:1"/>
    <n v="160"/>
  </r>
  <r>
    <x v="192"/>
    <s v="130103"/>
    <x v="6"/>
    <x v="68"/>
    <s v="中央国家行政机关省级以下直属机构"/>
    <x v="62"/>
    <s v="普通职位"/>
    <s v="其他职位"/>
    <s v="从事税收、社会保险费和非税收入征管工作"/>
    <s v="300110064003"/>
    <s v="县（区）级及以下"/>
    <s v="行政执法类"/>
    <n v="3"/>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57"/>
    <s v="河北省秦皇岛市卢龙县"/>
    <s v="限以主修专业报考，在本单位最低服务年限为5年"/>
    <s v="http://hebei.chinatax.gov.cn"/>
    <s v="0311-88626789"/>
    <m/>
    <m/>
    <x v="0"/>
    <n v="3"/>
    <n v="0"/>
    <n v="9"/>
    <n v="9"/>
    <s v="3:1"/>
    <n v="3"/>
  </r>
  <r>
    <x v="193"/>
    <s v="130103"/>
    <x v="6"/>
    <x v="69"/>
    <s v="中央国家行政机关省级以下直属机构"/>
    <x v="60"/>
    <s v="普通职位"/>
    <s v="其他职位"/>
    <s v="从事税收、社会保险费和非税收入征管工作"/>
    <s v="300110065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8"/>
    <s v="河北省秦皇岛市青龙满族自治县"/>
    <s v="限以主修专业报考，2023届高校毕业生，男性，在本单位最低服务年限为5年"/>
    <s v="http://hebei.chinatax.gov.cn"/>
    <s v="0311-88626789"/>
    <m/>
    <m/>
    <x v="0"/>
    <n v="3"/>
    <n v="0"/>
    <n v="32"/>
    <n v="32"/>
    <s v="11:1"/>
    <n v="10.666666666666666"/>
  </r>
  <r>
    <x v="194"/>
    <s v="130103"/>
    <x v="6"/>
    <x v="69"/>
    <s v="中央国家行政机关省级以下直属机构"/>
    <x v="61"/>
    <s v="普通职位"/>
    <s v="其他职位"/>
    <s v="从事税收、社会保险费和非税收入征管工作"/>
    <s v="300110065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8"/>
    <s v="河北省秦皇岛市青龙满族自治县"/>
    <s v="限以主修专业报考，2023届高校毕业生，女性，在本单位最低服务年限为5年"/>
    <s v="http://hebei.chinatax.gov.cn"/>
    <s v="0311-88626789"/>
    <m/>
    <m/>
    <x v="0"/>
    <n v="3"/>
    <n v="1"/>
    <n v="33"/>
    <n v="34"/>
    <s v="11:1"/>
    <n v="11"/>
  </r>
  <r>
    <x v="195"/>
    <s v="130103"/>
    <x v="6"/>
    <x v="69"/>
    <s v="中央国家行政机关省级以下直属机构"/>
    <x v="62"/>
    <s v="普通职位"/>
    <s v="其他职位"/>
    <s v="在办税服务厅从事税收、社会保险费和非税收入的征收、服务工作"/>
    <s v="300110065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8"/>
    <s v="河北省秦皇岛市青龙满族自治县"/>
    <s v="限以主修专业报考，在办税服务厅工作不少于3年，在本单位最低服务年限为5年"/>
    <s v="http://hebei.chinatax.gov.cn"/>
    <s v="0311-88626789"/>
    <m/>
    <m/>
    <x v="0"/>
    <n v="2"/>
    <n v="1"/>
    <n v="284"/>
    <n v="285"/>
    <s v="142:1"/>
    <n v="142"/>
  </r>
  <r>
    <x v="196"/>
    <s v="130103"/>
    <x v="6"/>
    <x v="69"/>
    <s v="中央国家行政机关省级以下直属机构"/>
    <x v="63"/>
    <s v="普通职位"/>
    <s v="其他职位"/>
    <s v="从事税收、社会保险费和非税收入征管工作"/>
    <s v="300110065004"/>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58"/>
    <s v="河北省秦皇岛市青龙满族自治县"/>
    <s v="限以主修专业报考，在本单位最低服务年限为5年"/>
    <s v="http://hebei.chinatax.gov.cn"/>
    <s v="0311-88626789"/>
    <m/>
    <m/>
    <x v="0"/>
    <n v="2"/>
    <n v="0"/>
    <n v="15"/>
    <n v="15"/>
    <s v="8:1"/>
    <n v="7.5"/>
  </r>
  <r>
    <x v="197"/>
    <s v="130103"/>
    <x v="6"/>
    <x v="70"/>
    <s v="中央国家行政机关省级以下直属机构"/>
    <x v="60"/>
    <s v="普通职位"/>
    <s v="其他职位"/>
    <s v="在办税服务厅从事税收、社会保险费和非税收入的征收、服务工作"/>
    <s v="300110068001"/>
    <s v="县（区）级及以下"/>
    <s v="行政执法类"/>
    <n v="4"/>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59"/>
    <s v="河北省唐山市路南区"/>
    <s v="限以主修专业报考，2023届高校毕业生，在办税服务厅工作不少于3年，男性，在本单位最低服务年限为5年"/>
    <s v="http://hebei.chinatax.gov.cn"/>
    <s v="0311-88626789"/>
    <m/>
    <m/>
    <x v="2"/>
    <n v="4"/>
    <n v="7"/>
    <n v="61"/>
    <n v="68"/>
    <s v="15:1"/>
    <n v="15.25"/>
  </r>
  <r>
    <x v="198"/>
    <s v="130103"/>
    <x v="6"/>
    <x v="70"/>
    <s v="中央国家行政机关省级以下直属机构"/>
    <x v="61"/>
    <s v="普通职位"/>
    <s v="其他职位"/>
    <s v="在办税服务厅从事税收、社会保险费和非税收入的征收、服务工作"/>
    <s v="300110068002"/>
    <s v="县（区）级及以下"/>
    <s v="行政执法类"/>
    <n v="4"/>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59"/>
    <s v="河北省唐山市路南区"/>
    <s v="限以主修专业报考，2023届高校毕业生，在办税服务厅工作不少于3年，女性，在本单位最低服务年限为5年"/>
    <s v="http://hebei.chinatax.gov.cn"/>
    <s v="0311-88626789"/>
    <m/>
    <m/>
    <x v="2"/>
    <n v="4"/>
    <n v="11"/>
    <n v="101"/>
    <n v="112"/>
    <s v="25:1"/>
    <n v="25.25"/>
  </r>
  <r>
    <x v="199"/>
    <s v="130103"/>
    <x v="6"/>
    <x v="70"/>
    <s v="中央国家行政机关省级以下直属机构"/>
    <x v="62"/>
    <s v="普通职位"/>
    <s v="其他职位"/>
    <s v="从事税收、社会保险费和非税收入征管工作"/>
    <s v="300110068003"/>
    <s v="县（区）级及以下"/>
    <s v="行政执法类"/>
    <n v="2"/>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59"/>
    <s v="河北省唐山市路南区"/>
    <s v="限以主修专业报考，2023届高校毕业生，在本单位最低服务年限为5年"/>
    <s v="http://hebei.chinatax.gov.cn"/>
    <s v="0311-88626789"/>
    <m/>
    <m/>
    <x v="2"/>
    <n v="2"/>
    <n v="8"/>
    <n v="56"/>
    <n v="64"/>
    <s v="28:1"/>
    <n v="28"/>
  </r>
  <r>
    <x v="200"/>
    <s v="130103"/>
    <x v="6"/>
    <x v="71"/>
    <s v="中央国家行政机关省级以下直属机构"/>
    <x v="60"/>
    <s v="普通职位"/>
    <s v="其他职位"/>
    <s v="在办税服务厅从事税收、社会保险费和非税收入的征收、服务工作"/>
    <s v="300110069001"/>
    <s v="县（区）级及以下"/>
    <s v="行政执法类"/>
    <n v="4"/>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0"/>
    <s v="河北省唐山市路北区"/>
    <s v="限以主修专业报考，2023届高校毕业生，在办税服务厅工作不少于3年，男性，在本单位最低服务年限为5年"/>
    <s v="http://hebei.chinatax.gov.cn"/>
    <s v="0311-88626789"/>
    <m/>
    <m/>
    <x v="2"/>
    <n v="4"/>
    <n v="11"/>
    <n v="66"/>
    <n v="77"/>
    <s v="17:1"/>
    <n v="16.5"/>
  </r>
  <r>
    <x v="201"/>
    <s v="130103"/>
    <x v="6"/>
    <x v="71"/>
    <s v="中央国家行政机关省级以下直属机构"/>
    <x v="61"/>
    <s v="普通职位"/>
    <s v="其他职位"/>
    <s v="在办税服务厅从事税收、社会保险费和非税收入的征收、服务工作"/>
    <s v="300110069002"/>
    <s v="县（区）级及以下"/>
    <s v="行政执法类"/>
    <n v="4"/>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0"/>
    <s v="河北省唐山市路北区"/>
    <s v="限以主修专业报考，2023届高校毕业生，在办税服务厅工作不少于3年，女性，在本单位最低服务年限为5年"/>
    <s v="http://hebei.chinatax.gov.cn"/>
    <s v="0311-88626789"/>
    <m/>
    <m/>
    <x v="2"/>
    <n v="4"/>
    <n v="5"/>
    <n v="113"/>
    <n v="118"/>
    <s v="28:1"/>
    <n v="28.25"/>
  </r>
  <r>
    <x v="202"/>
    <s v="130103"/>
    <x v="6"/>
    <x v="71"/>
    <s v="中央国家行政机关省级以下直属机构"/>
    <x v="62"/>
    <s v="普通职位"/>
    <s v="其他职位"/>
    <s v="从事税收、社会保险费和非税收入征管工作"/>
    <s v="300110069003"/>
    <s v="县（区）级及以下"/>
    <s v="行政执法类"/>
    <n v="2"/>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0"/>
    <s v="河北省唐山市路北区"/>
    <s v="限以主修专业报考，2023届高校毕业生，在本单位最低服务年限为5年"/>
    <s v="http://hebei.chinatax.gov.cn"/>
    <s v="0311-88626789"/>
    <m/>
    <m/>
    <x v="2"/>
    <n v="2"/>
    <n v="11"/>
    <n v="54"/>
    <n v="65"/>
    <s v="27:1"/>
    <n v="27"/>
  </r>
  <r>
    <x v="203"/>
    <s v="130103"/>
    <x v="6"/>
    <x v="72"/>
    <s v="中央国家行政机关省级以下直属机构"/>
    <x v="60"/>
    <s v="普通职位"/>
    <s v="其他职位"/>
    <s v="在办税服务厅从事税收、社会保险费和非税收入的征收、服务工作"/>
    <s v="300110070001"/>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1"/>
    <s v="河北省唐山市开平区"/>
    <s v="限以主修专业报考，在办税服务厅工作不少于3年，男性，在本单位最低服务年限为5年"/>
    <s v="http://hebei.chinatax.gov.cn"/>
    <s v="0311-88626789"/>
    <m/>
    <m/>
    <x v="2"/>
    <n v="3"/>
    <n v="98"/>
    <n v="406"/>
    <n v="504"/>
    <s v="135:1"/>
    <n v="135.33333333333334"/>
  </r>
  <r>
    <x v="204"/>
    <s v="130103"/>
    <x v="6"/>
    <x v="72"/>
    <s v="中央国家行政机关省级以下直属机构"/>
    <x v="61"/>
    <s v="普通职位"/>
    <s v="其他职位"/>
    <s v="在办税服务厅从事税收、社会保险费和非税收入的征收、服务工作"/>
    <s v="300110070002"/>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1"/>
    <s v="河北省唐山市开平区"/>
    <s v="限以主修专业报考，在办税服务厅工作不少于3年，女性，在本单位最低服务年限为5年"/>
    <s v="http://hebei.chinatax.gov.cn"/>
    <s v="0311-88626789"/>
    <m/>
    <m/>
    <x v="2"/>
    <n v="3"/>
    <n v="90"/>
    <n v="521"/>
    <n v="611"/>
    <s v="174:1"/>
    <n v="173.66666666666666"/>
  </r>
  <r>
    <x v="205"/>
    <s v="130103"/>
    <x v="6"/>
    <x v="72"/>
    <s v="中央国家行政机关省级以下直属机构"/>
    <x v="62"/>
    <s v="普通职位"/>
    <s v="其他职位"/>
    <s v="从事税收、社会保险费和非税收入征管工作"/>
    <s v="300110070003"/>
    <s v="县（区）级及以下"/>
    <s v="行政执法类"/>
    <n v="4"/>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1"/>
    <s v="河北省唐山市开平区"/>
    <s v="限以主修专业报考，在本单位最低服务年限为5年"/>
    <s v="http://hebei.chinatax.gov.cn"/>
    <s v="0311-88626789"/>
    <m/>
    <m/>
    <x v="2"/>
    <n v="4"/>
    <n v="186"/>
    <n v="711"/>
    <n v="897"/>
    <s v="178:1"/>
    <n v="177.75"/>
  </r>
  <r>
    <x v="206"/>
    <s v="130103"/>
    <x v="6"/>
    <x v="73"/>
    <s v="中央国家行政机关省级以下直属机构"/>
    <x v="60"/>
    <s v="普通职位"/>
    <s v="其他职位"/>
    <s v="在办税服务厅从事税收、社会保险费和非税收入的征收、服务工作"/>
    <s v="300110071001"/>
    <s v="县（区）级及以下"/>
    <s v="行政执法类"/>
    <n v="4"/>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2"/>
    <s v="河北省唐山市古冶区"/>
    <s v="限以主修专业报考，2023届高校毕业生，在办税服务厅工作不少于3年，男性，在本单位最低服务年限为5年"/>
    <s v="http://hebei.chinatax.gov.cn"/>
    <s v="0311-88626789"/>
    <m/>
    <m/>
    <x v="2"/>
    <n v="4"/>
    <n v="8"/>
    <n v="44"/>
    <n v="52"/>
    <s v="11:1"/>
    <n v="11"/>
  </r>
  <r>
    <x v="207"/>
    <s v="130103"/>
    <x v="6"/>
    <x v="73"/>
    <s v="中央国家行政机关省级以下直属机构"/>
    <x v="61"/>
    <s v="普通职位"/>
    <s v="其他职位"/>
    <s v="在办税服务厅从事税收、社会保险费和非税收入的征收、服务工作"/>
    <s v="300110071002"/>
    <s v="县（区）级及以下"/>
    <s v="行政执法类"/>
    <n v="4"/>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2"/>
    <s v="河北省唐山市古冶区"/>
    <s v="限以主修专业报考，2023届高校毕业生，在办税服务厅工作不少于3年，女性，在本单位最低服务年限为5年"/>
    <s v="http://hebei.chinatax.gov.cn"/>
    <s v="0311-88626789"/>
    <m/>
    <m/>
    <x v="2"/>
    <n v="4"/>
    <n v="4"/>
    <n v="65"/>
    <n v="69"/>
    <s v="16:1"/>
    <n v="16.25"/>
  </r>
  <r>
    <x v="208"/>
    <s v="130103"/>
    <x v="6"/>
    <x v="73"/>
    <s v="中央国家行政机关省级以下直属机构"/>
    <x v="62"/>
    <s v="普通职位"/>
    <s v="其他职位"/>
    <s v="从事税收、社会保险费和非税收入征管工作"/>
    <s v="300110071003"/>
    <s v="县（区）级及以下"/>
    <s v="行政执法类"/>
    <n v="4"/>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2"/>
    <s v="河北省唐山市古冶区"/>
    <s v="限以主修专业报考，2023届高校毕业生，在本单位最低服务年限为5年"/>
    <s v="http://hebei.chinatax.gov.cn"/>
    <s v="0311-88626789"/>
    <m/>
    <m/>
    <x v="2"/>
    <n v="4"/>
    <n v="14"/>
    <n v="60"/>
    <n v="74"/>
    <s v="15:1"/>
    <n v="15"/>
  </r>
  <r>
    <x v="209"/>
    <s v="130103"/>
    <x v="6"/>
    <x v="73"/>
    <s v="中央国家行政机关省级以下直属机构"/>
    <x v="63"/>
    <s v="普通职位"/>
    <s v="其他职位"/>
    <s v="从事税收、社会保险费和非税收入征管工作"/>
    <s v="300110071004"/>
    <s v="县（区）级及以下"/>
    <s v="行政执法类"/>
    <n v="3"/>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62"/>
    <s v="河北省唐山市古冶区"/>
    <s v="限以主修专业报考，在本单位最低服务年限为5年"/>
    <s v="http://hebei.chinatax.gov.cn"/>
    <s v="0311-88626789"/>
    <m/>
    <m/>
    <x v="2"/>
    <n v="3"/>
    <n v="4"/>
    <n v="5"/>
    <n v="9"/>
    <s v="2:1"/>
    <n v="1.6666666666666667"/>
  </r>
  <r>
    <x v="210"/>
    <s v="130103"/>
    <x v="6"/>
    <x v="74"/>
    <s v="中央国家行政机关省级以下直属机构"/>
    <x v="60"/>
    <s v="普通职位"/>
    <s v="其他职位"/>
    <s v="在办税服务厅从事税收、社会保险费和非税收入的征收、服务工作"/>
    <s v="300110072001"/>
    <s v="县（区）级及以下"/>
    <s v="行政执法类"/>
    <n v="4"/>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3"/>
    <s v="河北省唐山市丰润区"/>
    <s v="限以主修专业报考，2023届高校毕业生，在办税服务厅工作不少于3年，男性，在本单位最低服务年限为5年"/>
    <s v="http://hebei.chinatax.gov.cn"/>
    <s v="0311-88626789"/>
    <m/>
    <m/>
    <x v="2"/>
    <n v="4"/>
    <n v="12"/>
    <n v="47"/>
    <n v="59"/>
    <s v="12:1"/>
    <n v="11.75"/>
  </r>
  <r>
    <x v="211"/>
    <s v="130103"/>
    <x v="6"/>
    <x v="74"/>
    <s v="中央国家行政机关省级以下直属机构"/>
    <x v="61"/>
    <s v="普通职位"/>
    <s v="其他职位"/>
    <s v="在办税服务厅从事税收、社会保险费和非税收入的征收、服务工作"/>
    <s v="300110072002"/>
    <s v="县（区）级及以下"/>
    <s v="行政执法类"/>
    <n v="4"/>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3"/>
    <s v="河北省唐山市丰润区"/>
    <s v="限以主修专业报考，2023届高校毕业生，在办税服务厅工作不少于3年，女性，在本单位最低服务年限为5年"/>
    <s v="http://hebei.chinatax.gov.cn"/>
    <s v="0311-88626789"/>
    <m/>
    <m/>
    <x v="2"/>
    <n v="4"/>
    <n v="6"/>
    <n v="77"/>
    <n v="83"/>
    <s v="19:1"/>
    <n v="19.25"/>
  </r>
  <r>
    <x v="212"/>
    <s v="130103"/>
    <x v="6"/>
    <x v="74"/>
    <s v="中央国家行政机关省级以下直属机构"/>
    <x v="62"/>
    <s v="普通职位"/>
    <s v="其他职位"/>
    <s v="从事税收、社会保险费和非税收入征管工作"/>
    <s v="300110072003"/>
    <s v="县（区）级及以下"/>
    <s v="行政执法类"/>
    <n v="4"/>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3"/>
    <s v="河北省唐山市丰润区"/>
    <s v="限以主修专业报考，2023届高校毕业生，在本单位最低服务年限为5年"/>
    <s v="http://hebei.chinatax.gov.cn"/>
    <s v="0311-88626789"/>
    <m/>
    <m/>
    <x v="2"/>
    <n v="4"/>
    <n v="16"/>
    <n v="69"/>
    <n v="85"/>
    <s v="17:1"/>
    <n v="17.25"/>
  </r>
  <r>
    <x v="213"/>
    <s v="130103"/>
    <x v="6"/>
    <x v="74"/>
    <s v="中央国家行政机关省级以下直属机构"/>
    <x v="63"/>
    <s v="普通职位"/>
    <s v="其他职位"/>
    <s v="从事税收、社会保险费和非税收入征管工作"/>
    <s v="300110072004"/>
    <s v="县（区）级及以下"/>
    <s v="行政执法类"/>
    <n v="3"/>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63"/>
    <s v="河北省唐山市丰润区"/>
    <s v="限以主修专业报考，在本单位最低服务年限为5年"/>
    <s v="http://hebei.chinatax.gov.cn"/>
    <s v="0311-88626789"/>
    <m/>
    <m/>
    <x v="2"/>
    <n v="3"/>
    <n v="7"/>
    <n v="11"/>
    <n v="18"/>
    <s v="4:1"/>
    <n v="3.6666666666666665"/>
  </r>
  <r>
    <x v="214"/>
    <s v="130103"/>
    <x v="6"/>
    <x v="75"/>
    <s v="中央国家行政机关省级以下直属机构"/>
    <x v="60"/>
    <s v="普通职位"/>
    <s v="其他职位"/>
    <s v="在办税服务厅从事税收、社会保险费和非税收入的征收、服务工作"/>
    <s v="300110073001"/>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4"/>
    <s v="河北省唐山市丰南区"/>
    <s v="限以主修专业报考，2023届高校毕业生，在办税服务厅工作不少于3年，男性，在本单位最低服务年限为5年"/>
    <s v="http://hebei.chinatax.gov.cn"/>
    <s v="0311-88626789"/>
    <m/>
    <m/>
    <x v="2"/>
    <n v="3"/>
    <n v="8"/>
    <n v="37"/>
    <n v="45"/>
    <s v="12:1"/>
    <n v="12.333333333333334"/>
  </r>
  <r>
    <x v="215"/>
    <s v="130103"/>
    <x v="6"/>
    <x v="75"/>
    <s v="中央国家行政机关省级以下直属机构"/>
    <x v="61"/>
    <s v="普通职位"/>
    <s v="其他职位"/>
    <s v="在办税服务厅从事税收、社会保险费和非税收入的征收、服务工作"/>
    <s v="300110073002"/>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4"/>
    <s v="河北省唐山市丰南区"/>
    <s v="限以主修专业报考，2023届高校毕业生，在办税服务厅工作不少于3年，女性，在本单位最低服务年限为5年"/>
    <s v="http://hebei.chinatax.gov.cn"/>
    <s v="0311-88626789"/>
    <m/>
    <m/>
    <x v="2"/>
    <n v="3"/>
    <n v="3"/>
    <n v="68"/>
    <n v="71"/>
    <s v="23:1"/>
    <n v="22.666666666666668"/>
  </r>
  <r>
    <x v="216"/>
    <s v="130103"/>
    <x v="6"/>
    <x v="75"/>
    <s v="中央国家行政机关省级以下直属机构"/>
    <x v="62"/>
    <s v="普通职位"/>
    <s v="其他职位"/>
    <s v="从事税收、社会保险费和非税收入征管工作"/>
    <s v="300110073003"/>
    <s v="县（区）级及以下"/>
    <s v="行政执法类"/>
    <n v="4"/>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64"/>
    <s v="河北省唐山市丰南区"/>
    <s v="限以主修专业报考，在本单位最低服务年限为5年"/>
    <s v="http://hebei.chinatax.gov.cn"/>
    <s v="0311-88626789"/>
    <m/>
    <m/>
    <x v="2"/>
    <n v="4"/>
    <n v="4"/>
    <n v="16"/>
    <n v="20"/>
    <s v="4:1"/>
    <n v="4"/>
  </r>
  <r>
    <x v="217"/>
    <s v="130103"/>
    <x v="6"/>
    <x v="76"/>
    <s v="中央国家行政机关省级以下直属机构"/>
    <x v="60"/>
    <s v="普通职位"/>
    <s v="其他职位"/>
    <s v="在办税服务厅从事税收、社会保险费和非税收入的征收、服务工作"/>
    <s v="300110074001"/>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
    <s v="河北省唐山市曹妃甸区"/>
    <s v="限以主修专业报考，2023届高校毕业生，在办税服务厅工作不少于3年，男性，在本单位最低服务年限为5年"/>
    <s v="http://hebei.chinatax.gov.cn"/>
    <s v="0311-88626789"/>
    <m/>
    <m/>
    <x v="2"/>
    <n v="3"/>
    <n v="2"/>
    <n v="42"/>
    <n v="44"/>
    <s v="14:1"/>
    <n v="14"/>
  </r>
  <r>
    <x v="218"/>
    <s v="130103"/>
    <x v="6"/>
    <x v="76"/>
    <s v="中央国家行政机关省级以下直属机构"/>
    <x v="61"/>
    <s v="普通职位"/>
    <s v="其他职位"/>
    <s v="在办税服务厅从事税收、社会保险费和非税收入的征收、服务工作"/>
    <s v="300110074002"/>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
    <s v="河北省唐山市曹妃甸区"/>
    <s v="限以主修专业报考，2023届高校毕业生，在办税服务厅工作不少于3年，女性，在本单位最低服务年限为5年"/>
    <s v="http://hebei.chinatax.gov.cn"/>
    <s v="0311-88626789"/>
    <m/>
    <m/>
    <x v="2"/>
    <n v="3"/>
    <n v="4"/>
    <n v="62"/>
    <n v="66"/>
    <s v="21:1"/>
    <n v="20.666666666666668"/>
  </r>
  <r>
    <x v="219"/>
    <s v="130103"/>
    <x v="6"/>
    <x v="76"/>
    <s v="中央国家行政机关省级以下直属机构"/>
    <x v="62"/>
    <s v="普通职位"/>
    <s v="其他职位"/>
    <s v="从事税收、社会保险费和非税收入征管工作"/>
    <s v="300110074003"/>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
    <s v="河北省唐山市曹妃甸区"/>
    <s v="限以主修专业报考，2023届高校毕业生，男性，在本单位最低服务年限为5年"/>
    <s v="http://hebei.chinatax.gov.cn"/>
    <s v="0311-88626789"/>
    <m/>
    <m/>
    <x v="2"/>
    <n v="3"/>
    <n v="12"/>
    <n v="42"/>
    <n v="54"/>
    <s v="14:1"/>
    <n v="14"/>
  </r>
  <r>
    <x v="220"/>
    <s v="130103"/>
    <x v="6"/>
    <x v="76"/>
    <s v="中央国家行政机关省级以下直属机构"/>
    <x v="63"/>
    <s v="普通职位"/>
    <s v="其他职位"/>
    <s v="从事税收、社会保险费和非税收入征管工作"/>
    <s v="300110074004"/>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
    <s v="河北省唐山市曹妃甸区"/>
    <s v="限以主修专业报考，2023届高校毕业生，女性，在本单位最低服务年限为5年"/>
    <s v="http://hebei.chinatax.gov.cn"/>
    <s v="0311-88626789"/>
    <m/>
    <m/>
    <x v="2"/>
    <n v="3"/>
    <n v="5"/>
    <n v="64"/>
    <n v="69"/>
    <s v="21:1"/>
    <n v="21.333333333333332"/>
  </r>
  <r>
    <x v="221"/>
    <s v="130103"/>
    <x v="6"/>
    <x v="76"/>
    <s v="中央国家行政机关省级以下直属机构"/>
    <x v="65"/>
    <s v="普通职位"/>
    <s v="其他职位"/>
    <s v="从事税收、社会保险费和非税收入征管工作"/>
    <s v="300110074005"/>
    <s v="县（区）级及以下"/>
    <s v="行政执法类"/>
    <n v="3"/>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6"/>
    <s v="河北省唐山市曹妃甸区"/>
    <s v="限以主修专业报考，在本单位最低服务年限为5年"/>
    <s v="http://hebei.chinatax.gov.cn"/>
    <s v="0311-88626789"/>
    <m/>
    <m/>
    <x v="2"/>
    <n v="3"/>
    <n v="9"/>
    <n v="4"/>
    <n v="13"/>
    <s v="1:1"/>
    <n v="1.3333333333333333"/>
  </r>
  <r>
    <x v="222"/>
    <s v="130103"/>
    <x v="6"/>
    <x v="77"/>
    <s v="中央国家行政机关省级以下直属机构"/>
    <x v="60"/>
    <s v="普通职位"/>
    <s v="其他职位"/>
    <s v="从事税收、社会保险费和非税收入征管工作"/>
    <s v="300110075001"/>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5"/>
    <s v="河北省唐山市遵化市"/>
    <s v="限以主修专业报考，2023届高校毕业生，男性，在本单位最低服务年限为5年"/>
    <s v="http://hebei.chinatax.gov.cn"/>
    <s v="0311-88626789"/>
    <m/>
    <m/>
    <x v="2"/>
    <n v="3"/>
    <n v="7"/>
    <n v="32"/>
    <n v="39"/>
    <s v="11:1"/>
    <n v="10.666666666666666"/>
  </r>
  <r>
    <x v="223"/>
    <s v="130103"/>
    <x v="6"/>
    <x v="77"/>
    <s v="中央国家行政机关省级以下直属机构"/>
    <x v="61"/>
    <s v="普通职位"/>
    <s v="其他职位"/>
    <s v="从事税收、社会保险费和非税收入征管工作"/>
    <s v="300110075002"/>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5"/>
    <s v="河北省唐山市遵化市"/>
    <s v="限以主修专业报考，2023届高校毕业生，女性，在本单位最低服务年限为5年"/>
    <s v="http://hebei.chinatax.gov.cn"/>
    <s v="0311-88626789"/>
    <m/>
    <m/>
    <x v="2"/>
    <n v="3"/>
    <n v="5"/>
    <n v="56"/>
    <n v="61"/>
    <s v="19:1"/>
    <n v="18.666666666666668"/>
  </r>
  <r>
    <x v="224"/>
    <s v="130103"/>
    <x v="6"/>
    <x v="78"/>
    <s v="中央国家行政机关省级以下直属机构"/>
    <x v="60"/>
    <s v="普通职位"/>
    <s v="其他职位"/>
    <s v="从事税收、社会保险费和非税收入征管工作"/>
    <s v="300110076001"/>
    <s v="县（区）级及以下"/>
    <s v="行政执法类"/>
    <n v="2"/>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6"/>
    <s v="河北省唐山市迁安市"/>
    <s v="限以主修专业报考，2023届高校毕业生，男性，在本单位最低服务年限为5年"/>
    <s v="http://hebei.chinatax.gov.cn"/>
    <s v="0311-88626789"/>
    <m/>
    <m/>
    <x v="2"/>
    <n v="2"/>
    <n v="8"/>
    <n v="35"/>
    <n v="43"/>
    <s v="18:1"/>
    <n v="17.5"/>
  </r>
  <r>
    <x v="225"/>
    <s v="130103"/>
    <x v="6"/>
    <x v="78"/>
    <s v="中央国家行政机关省级以下直属机构"/>
    <x v="61"/>
    <s v="普通职位"/>
    <s v="其他职位"/>
    <s v="从事税收、社会保险费和非税收入征管工作"/>
    <s v="300110076002"/>
    <s v="县（区）级及以下"/>
    <s v="行政执法类"/>
    <n v="2"/>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6"/>
    <s v="河北省唐山市迁安市"/>
    <s v="限以主修专业报考，2023届高校毕业生，女性，在本单位最低服务年限为5年"/>
    <s v="http://hebei.chinatax.gov.cn"/>
    <s v="0311-88626789"/>
    <m/>
    <m/>
    <x v="2"/>
    <n v="2"/>
    <n v="3"/>
    <n v="54"/>
    <n v="57"/>
    <s v="27:1"/>
    <n v="27"/>
  </r>
  <r>
    <x v="226"/>
    <s v="130103"/>
    <x v="6"/>
    <x v="78"/>
    <s v="中央国家行政机关省级以下直属机构"/>
    <x v="62"/>
    <s v="普通职位"/>
    <s v="其他职位"/>
    <s v="从事税收、社会保险费和非税收入征管工作"/>
    <s v="300110076003"/>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66"/>
    <s v="河北省唐山市迁安市"/>
    <s v="限以主修专业报考，在本单位最低服务年限为5年"/>
    <s v="http://hebei.chinatax.gov.cn"/>
    <s v="0311-88626789"/>
    <m/>
    <m/>
    <x v="2"/>
    <n v="2"/>
    <n v="3"/>
    <n v="7"/>
    <n v="10"/>
    <s v="4:1"/>
    <n v="3.5"/>
  </r>
  <r>
    <x v="227"/>
    <s v="130103"/>
    <x v="6"/>
    <x v="79"/>
    <s v="中央国家行政机关省级以下直属机构"/>
    <x v="60"/>
    <s v="普通职位"/>
    <s v="其他职位"/>
    <s v="从事税收、社会保险费和非税收入征管工作"/>
    <s v="300110077001"/>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7"/>
    <s v="河北省唐山市玉田县"/>
    <s v="限以主修专业报考，2023届高校毕业生，男性，在本单位最低服务年限为5年"/>
    <s v="http://hebei.chinatax.gov.cn"/>
    <s v="0311-88626789"/>
    <m/>
    <m/>
    <x v="2"/>
    <n v="3"/>
    <n v="9"/>
    <n v="34"/>
    <n v="43"/>
    <s v="11:1"/>
    <n v="11.333333333333334"/>
  </r>
  <r>
    <x v="228"/>
    <s v="130103"/>
    <x v="6"/>
    <x v="79"/>
    <s v="中央国家行政机关省级以下直属机构"/>
    <x v="61"/>
    <s v="普通职位"/>
    <s v="其他职位"/>
    <s v="从事税收、社会保险费和非税收入征管工作"/>
    <s v="300110077002"/>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7"/>
    <s v="河北省唐山市玉田县"/>
    <s v="限以主修专业报考，2023届高校毕业生，女性，在本单位最低服务年限为5年"/>
    <s v="http://hebei.chinatax.gov.cn"/>
    <s v="0311-88626789"/>
    <m/>
    <m/>
    <x v="2"/>
    <n v="3"/>
    <n v="2"/>
    <n v="54"/>
    <n v="56"/>
    <s v="18:1"/>
    <n v="18"/>
  </r>
  <r>
    <x v="229"/>
    <s v="130103"/>
    <x v="6"/>
    <x v="80"/>
    <s v="中央国家行政机关省级以下直属机构"/>
    <x v="60"/>
    <s v="普通职位"/>
    <s v="其他职位"/>
    <s v="从事税收、社会保险费和非税收入征管工作"/>
    <s v="300110078001"/>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8"/>
    <s v="河北省唐山市迁西县"/>
    <s v="限以主修专业报考，2023届高校毕业生，男性，在本单位最低服务年限为5年"/>
    <s v="http://hebei.chinatax.gov.cn"/>
    <s v="0311-88626789"/>
    <m/>
    <m/>
    <x v="2"/>
    <n v="3"/>
    <n v="11"/>
    <n v="28"/>
    <n v="39"/>
    <s v="9:1"/>
    <n v="9.3333333333333339"/>
  </r>
  <r>
    <x v="230"/>
    <s v="130103"/>
    <x v="6"/>
    <x v="80"/>
    <s v="中央国家行政机关省级以下直属机构"/>
    <x v="61"/>
    <s v="普通职位"/>
    <s v="其他职位"/>
    <s v="从事税收、社会保险费和非税收入征管工作"/>
    <s v="300110078002"/>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8"/>
    <s v="河北省唐山市迁西县"/>
    <s v="限以主修专业报考，2023届高校毕业生，女性，在本单位最低服务年限为5年"/>
    <s v="http://hebei.chinatax.gov.cn"/>
    <s v="0311-88626789"/>
    <m/>
    <m/>
    <x v="2"/>
    <n v="3"/>
    <n v="3"/>
    <n v="51"/>
    <n v="54"/>
    <s v="17:1"/>
    <n v="17"/>
  </r>
  <r>
    <x v="231"/>
    <s v="130103"/>
    <x v="6"/>
    <x v="81"/>
    <s v="中央国家行政机关省级以下直属机构"/>
    <x v="60"/>
    <s v="普通职位"/>
    <s v="其他职位"/>
    <s v="从事税收、社会保险费和非税收入征管工作"/>
    <s v="300110079001"/>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9"/>
    <s v="河北省唐山市滦州市"/>
    <s v="限以主修专业报考，2023届高校毕业生，男性，在本单位最低服务年限为5年"/>
    <s v="http://hebei.chinatax.gov.cn"/>
    <s v="0311-88626789"/>
    <m/>
    <m/>
    <x v="2"/>
    <n v="3"/>
    <n v="7"/>
    <n v="31"/>
    <n v="38"/>
    <s v="10:1"/>
    <n v="10.333333333333334"/>
  </r>
  <r>
    <x v="232"/>
    <s v="130103"/>
    <x v="6"/>
    <x v="81"/>
    <s v="中央国家行政机关省级以下直属机构"/>
    <x v="61"/>
    <s v="普通职位"/>
    <s v="其他职位"/>
    <s v="从事税收、社会保险费和非税收入征管工作"/>
    <s v="300110079002"/>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69"/>
    <s v="河北省唐山市滦州市"/>
    <s v="限以主修专业报考，2023届高校毕业生，女性，在本单位最低服务年限为5年"/>
    <s v="http://hebei.chinatax.gov.cn"/>
    <s v="0311-88626789"/>
    <m/>
    <m/>
    <x v="2"/>
    <n v="3"/>
    <n v="1"/>
    <n v="54"/>
    <n v="55"/>
    <s v="18:1"/>
    <n v="18"/>
  </r>
  <r>
    <x v="233"/>
    <s v="130103"/>
    <x v="6"/>
    <x v="82"/>
    <s v="中央国家行政机关省级以下直属机构"/>
    <x v="60"/>
    <s v="普通职位"/>
    <s v="其他职位"/>
    <s v="从事税收、社会保险费和非税收入征管工作"/>
    <s v="300110080001"/>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70"/>
    <s v="河北省唐山市滦南县"/>
    <s v="限以主修专业报考，2023届高校毕业生，男性，在本单位最低服务年限为5年"/>
    <s v="http://hebei.chinatax.gov.cn"/>
    <s v="0311-88626789"/>
    <m/>
    <m/>
    <x v="2"/>
    <n v="3"/>
    <n v="9"/>
    <n v="33"/>
    <n v="42"/>
    <s v="11:1"/>
    <n v="11"/>
  </r>
  <r>
    <x v="234"/>
    <s v="130103"/>
    <x v="6"/>
    <x v="82"/>
    <s v="中央国家行政机关省级以下直属机构"/>
    <x v="61"/>
    <s v="普通职位"/>
    <s v="其他职位"/>
    <s v="从事税收、社会保险费和非税收入征管工作"/>
    <s v="300110080002"/>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70"/>
    <s v="河北省唐山市滦南县"/>
    <s v="限以主修专业报考，2023届高校毕业生，女性，在本单位最低服务年限为5年"/>
    <s v="http://hebei.chinatax.gov.cn"/>
    <s v="0311-88626789"/>
    <m/>
    <m/>
    <x v="2"/>
    <n v="3"/>
    <n v="3"/>
    <n v="49"/>
    <n v="52"/>
    <s v="16:1"/>
    <n v="16.333333333333332"/>
  </r>
  <r>
    <x v="235"/>
    <s v="130103"/>
    <x v="6"/>
    <x v="83"/>
    <s v="中央国家行政机关省级以下直属机构"/>
    <x v="60"/>
    <s v="普通职位"/>
    <s v="其他职位"/>
    <s v="从事税收、社会保险费和非税收入征管工作"/>
    <s v="300110081001"/>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7"/>
    <s v="河北省唐山市乐亭县"/>
    <s v="限以主修专业报考，2023届高校毕业生，男性，在本单位最低服务年限为5年"/>
    <s v="http://hebei.chinatax.gov.cn"/>
    <s v="0311-88626789"/>
    <m/>
    <m/>
    <x v="2"/>
    <n v="3"/>
    <n v="2"/>
    <n v="36"/>
    <n v="38"/>
    <s v="12:1"/>
    <n v="12"/>
  </r>
  <r>
    <x v="236"/>
    <s v="130103"/>
    <x v="6"/>
    <x v="83"/>
    <s v="中央国家行政机关省级以下直属机构"/>
    <x v="61"/>
    <s v="普通职位"/>
    <s v="其他职位"/>
    <s v="从事税收、社会保险费和非税收入征管工作"/>
    <s v="300110081002"/>
    <s v="县（区）级及以下"/>
    <s v="行政执法类"/>
    <n v="3"/>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7"/>
    <s v="河北省唐山市乐亭县"/>
    <s v="限以主修专业报考，2023届高校毕业生，女性，在本单位最低服务年限为5年"/>
    <s v="http://hebei.chinatax.gov.cn"/>
    <s v="0311-88626789"/>
    <m/>
    <m/>
    <x v="2"/>
    <n v="3"/>
    <n v="5"/>
    <n v="52"/>
    <n v="57"/>
    <s v="17:1"/>
    <n v="17.333333333333332"/>
  </r>
  <r>
    <x v="237"/>
    <s v="130103"/>
    <x v="6"/>
    <x v="84"/>
    <s v="中央国家行政机关省级以下直属机构"/>
    <x v="60"/>
    <s v="普通职位"/>
    <s v="其他职位"/>
    <s v="在办税服务厅从事税收、社会保险费和非税收入的征收、服务工作"/>
    <s v="300110082001"/>
    <s v="县（区）级及以下"/>
    <s v="行政执法类"/>
    <n v="2"/>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2"/>
    <s v="河北省唐山市"/>
    <s v="限以主修专业报考，2023届高校毕业生，在办税服务厅工作不少于3年，工作地点及落户地点在河北省唐山高新技术产业开发区，男性，在本单位最低服务年限为5年"/>
    <s v="http://hebei.chinatax.gov.cn"/>
    <s v="0311-88626789"/>
    <m/>
    <m/>
    <x v="2"/>
    <n v="2"/>
    <n v="8"/>
    <n v="28"/>
    <n v="36"/>
    <s v="14:1"/>
    <n v="14"/>
  </r>
  <r>
    <x v="238"/>
    <s v="130103"/>
    <x v="6"/>
    <x v="84"/>
    <s v="中央国家行政机关省级以下直属机构"/>
    <x v="61"/>
    <s v="普通职位"/>
    <s v="其他职位"/>
    <s v="在办税服务厅从事税收、社会保险费和非税收入的征收、服务工作"/>
    <s v="300110082002"/>
    <s v="县（区）级及以下"/>
    <s v="行政执法类"/>
    <n v="2"/>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2"/>
    <s v="河北省唐山市"/>
    <s v="限以主修专业报考，2023届高校毕业生，在办税服务厅工作不少于3年，工作地点及落户地点在河北省唐山高新技术产业开发区，女性，在本单位最低服务年限为5年"/>
    <s v="http://hebei.chinatax.gov.cn"/>
    <s v="0311-88626789"/>
    <m/>
    <m/>
    <x v="2"/>
    <n v="2"/>
    <n v="7"/>
    <n v="47"/>
    <n v="54"/>
    <s v="24:1"/>
    <n v="23.5"/>
  </r>
  <r>
    <x v="239"/>
    <s v="130103"/>
    <x v="6"/>
    <x v="85"/>
    <s v="中央国家行政机关省级以下直属机构"/>
    <x v="60"/>
    <s v="普通职位"/>
    <s v="其他职位"/>
    <s v="从事税收、社会保险费和非税收入征管工作"/>
    <s v="300110083001"/>
    <s v="县（区）级及以下"/>
    <s v="行政执法类"/>
    <n v="2"/>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2"/>
    <s v="河北省唐山市"/>
    <s v="限以主修专业报考，工作地点及落户地点在河北省唐山南堡经济开发区，男性，在本单位最低服务年限为5年"/>
    <s v="http://hebei.chinatax.gov.cn"/>
    <s v="0311-88626789"/>
    <m/>
    <m/>
    <x v="2"/>
    <n v="2"/>
    <n v="104"/>
    <n v="228"/>
    <n v="332"/>
    <s v="114:1"/>
    <n v="114"/>
  </r>
  <r>
    <x v="240"/>
    <s v="130103"/>
    <x v="6"/>
    <x v="85"/>
    <s v="中央国家行政机关省级以下直属机构"/>
    <x v="61"/>
    <s v="普通职位"/>
    <s v="其他职位"/>
    <s v="从事税收、社会保险费和非税收入征管工作"/>
    <s v="300110083002"/>
    <s v="县（区）级及以下"/>
    <s v="行政执法类"/>
    <n v="2"/>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2"/>
    <s v="河北省唐山市"/>
    <s v="限以主修专业报考，工作地点及落户地点在河北省唐山南堡经济开发区，女性，在本单位最低服务年限为5年"/>
    <s v="http://hebei.chinatax.gov.cn"/>
    <s v="0311-88626789"/>
    <m/>
    <m/>
    <x v="2"/>
    <n v="2"/>
    <n v="90"/>
    <n v="275"/>
    <n v="365"/>
    <s v="138:1"/>
    <n v="137.5"/>
  </r>
  <r>
    <x v="241"/>
    <s v="130103"/>
    <x v="6"/>
    <x v="86"/>
    <s v="中央国家行政机关省级以下直属机构"/>
    <x v="60"/>
    <s v="普通职位"/>
    <s v="其他职位"/>
    <s v="从事税收、社会保险费和非税收入征管工作"/>
    <s v="300110084001"/>
    <s v="县（区）级及以下"/>
    <s v="行政执法类"/>
    <n v="2"/>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2"/>
    <s v="河北省唐山市"/>
    <s v="限以主修专业报考，工作地点及落户地点在河北省唐山海港经济开发区，男性，在本单位最低服务年限为5年"/>
    <s v="http://hebei.chinatax.gov.cn"/>
    <s v="0311-88626789"/>
    <m/>
    <m/>
    <x v="2"/>
    <n v="2"/>
    <n v="91"/>
    <n v="251"/>
    <n v="342"/>
    <s v="126:1"/>
    <n v="125.5"/>
  </r>
  <r>
    <x v="242"/>
    <s v="130103"/>
    <x v="6"/>
    <x v="86"/>
    <s v="中央国家行政机关省级以下直属机构"/>
    <x v="61"/>
    <s v="普通职位"/>
    <s v="其他职位"/>
    <s v="从事税收、社会保险费和非税收入征管工作"/>
    <s v="300110084002"/>
    <s v="县（区）级及以下"/>
    <s v="行政执法类"/>
    <n v="2"/>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2"/>
    <s v="河北省唐山市"/>
    <s v="限以主修专业报考，工作地点及落户地点在河北省唐山海港经济开发区，女性，在本单位最低服务年限为5年"/>
    <s v="http://hebei.chinatax.gov.cn"/>
    <s v="0311-88626789"/>
    <m/>
    <m/>
    <x v="2"/>
    <n v="2"/>
    <n v="86"/>
    <n v="288"/>
    <n v="374"/>
    <s v="144:1"/>
    <n v="144"/>
  </r>
  <r>
    <x v="243"/>
    <s v="130103"/>
    <x v="6"/>
    <x v="87"/>
    <s v="中央国家行政机关省级以下直属机构"/>
    <x v="60"/>
    <s v="普通职位"/>
    <s v="其他职位"/>
    <s v="从事税收、社会保险费和非税收入征管工作"/>
    <s v="300110085001"/>
    <s v="县（区）级及以下"/>
    <s v="行政执法类"/>
    <n v="2"/>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2"/>
    <s v="河北省唐山市"/>
    <s v="限以主修专业报考，工作地点及落户地点在河北省唐山芦台经济开发区，男性，在本单位最低服务年限为5年"/>
    <s v="http://hebei.chinatax.gov.cn"/>
    <s v="0311-88626789"/>
    <m/>
    <m/>
    <x v="2"/>
    <n v="2"/>
    <n v="98"/>
    <n v="232"/>
    <n v="330"/>
    <s v="116:1"/>
    <n v="116"/>
  </r>
  <r>
    <x v="244"/>
    <s v="130103"/>
    <x v="6"/>
    <x v="87"/>
    <s v="中央国家行政机关省级以下直属机构"/>
    <x v="61"/>
    <s v="普通职位"/>
    <s v="其他职位"/>
    <s v="从事税收、社会保险费和非税收入征管工作"/>
    <s v="300110085002"/>
    <s v="县（区）级及以下"/>
    <s v="行政执法类"/>
    <n v="2"/>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2"/>
    <s v="河北省唐山市"/>
    <s v="限以主修专业报考，工作地点及落户地点在河北省唐山芦台经济开发区，女性，在本单位最低服务年限为5年"/>
    <s v="http://hebei.chinatax.gov.cn"/>
    <s v="0311-88626789"/>
    <m/>
    <m/>
    <x v="2"/>
    <n v="2"/>
    <n v="60"/>
    <n v="287"/>
    <n v="347"/>
    <s v="144:1"/>
    <n v="143.5"/>
  </r>
  <r>
    <x v="245"/>
    <s v="130103"/>
    <x v="6"/>
    <x v="88"/>
    <s v="中央国家行政机关省级以下直属机构"/>
    <x v="64"/>
    <s v="普通职位"/>
    <s v="其他职位"/>
    <s v="从事税收、社会保险费和非税收入征管工作"/>
    <s v="300110086001"/>
    <s v="县（区）级及以下"/>
    <s v="行政执法类"/>
    <n v="5"/>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2"/>
    <s v="河北省唐山市"/>
    <s v="限以主修专业报考，工作地点及落户地点在河北省唐山市汉沽管理区，在本单位最低服务年限为5年"/>
    <s v="http://hebei.chinatax.gov.cn"/>
    <s v="0311-88626789"/>
    <m/>
    <m/>
    <x v="2"/>
    <n v="5"/>
    <n v="137"/>
    <n v="746"/>
    <n v="883"/>
    <s v="149:1"/>
    <n v="149.19999999999999"/>
  </r>
  <r>
    <x v="246"/>
    <s v="130103"/>
    <x v="6"/>
    <x v="89"/>
    <s v="中央国家行政机关省级以下直属机构"/>
    <x v="64"/>
    <s v="普通职位"/>
    <s v="其他职位"/>
    <s v="从事税收、社会保险费和非税收入征管工作"/>
    <s v="300110087001"/>
    <s v="县（区）级及以下"/>
    <s v="行政执法类"/>
    <n v="2"/>
    <s v="经济学类、财政学类、金融学类、经济与贸易类、统计学类、法学类、中国语言文学类、新闻传播学类、计算机类、自动化类、电子信息类、电子商务类、数学类、工商管理类、管理科学与工程类、生物科学类、能源动力类"/>
    <s v="本科及以上"/>
    <s v="与最高学历相对应的学位"/>
    <s v="不限"/>
    <s v="无限制"/>
    <s v="无限制"/>
    <s v="否"/>
    <s v="3:1"/>
    <x v="2"/>
    <s v="河北省唐山市"/>
    <s v="限以主修专业报考，工作地点及落户地点在河北省唐山国际旅游岛，在本单位最低服务年限为5年"/>
    <s v="http://hebei.chinatax.gov.cn"/>
    <s v="0311-88626789"/>
    <m/>
    <m/>
    <x v="2"/>
    <n v="2"/>
    <n v="64"/>
    <n v="298"/>
    <n v="362"/>
    <s v="149:1"/>
    <n v="149"/>
  </r>
  <r>
    <x v="247"/>
    <s v="130103"/>
    <x v="6"/>
    <x v="90"/>
    <s v="中央国家行政机关省级以下直属机构"/>
    <x v="60"/>
    <s v="普通职位"/>
    <s v="其他职位"/>
    <s v="从事税收、社会保险费和非税收入征管工作"/>
    <s v="300110088001"/>
    <s v="县（区）级及以下"/>
    <s v="行政执法类"/>
    <n v="4"/>
    <s v="经济学类、财政学类、金融学类、经济与贸易类、统计学类、法学类、中国语言文学类、新闻传播学类、计算机类、自动化类、电子信息类、电子商务类、数学类、工商管理类、管理科学与工程类、土木类、建筑类、能源动力类"/>
    <s v="本科及以上"/>
    <s v="与最高学历相对应的学位"/>
    <s v="不限"/>
    <s v="无限制"/>
    <s v="无限制"/>
    <s v="否"/>
    <s v="3:1"/>
    <x v="71"/>
    <s v="河北省廊坊市广阳区"/>
    <s v="限以主修专业报考，2023届高校毕业生，男性，在本单位最低服务年限为5年"/>
    <s v="http://hebei.chinatax.gov.cn"/>
    <s v="0311-88626789"/>
    <m/>
    <m/>
    <x v="3"/>
    <n v="4"/>
    <n v="7"/>
    <n v="209"/>
    <n v="216"/>
    <s v="52:1"/>
    <n v="52.25"/>
  </r>
  <r>
    <x v="248"/>
    <s v="130103"/>
    <x v="6"/>
    <x v="90"/>
    <s v="中央国家行政机关省级以下直属机构"/>
    <x v="61"/>
    <s v="普通职位"/>
    <s v="其他职位"/>
    <s v="从事税收、社会保险费和非税收入征管工作"/>
    <s v="300110088002"/>
    <s v="县（区）级及以下"/>
    <s v="行政执法类"/>
    <n v="4"/>
    <s v="经济学类、财政学类、金融学类、经济与贸易类、统计学类、法学类、中国语言文学类、新闻传播学类、计算机类、自动化类、电子信息类、电子商务类、数学类、工商管理类、管理科学与工程类、土木类、建筑类、能源动力类"/>
    <s v="本科及以上"/>
    <s v="与最高学历相对应的学位"/>
    <s v="不限"/>
    <s v="无限制"/>
    <s v="无限制"/>
    <s v="否"/>
    <s v="3:1"/>
    <x v="71"/>
    <s v="河北省廊坊市广阳区"/>
    <s v="限以主修专业报考，2023届高校毕业生，女性，在本单位最低服务年限为5年"/>
    <s v="http://hebei.chinatax.gov.cn"/>
    <s v="0311-88626789"/>
    <m/>
    <m/>
    <x v="3"/>
    <n v="4"/>
    <n v="9"/>
    <n v="166"/>
    <n v="175"/>
    <s v="42:1"/>
    <n v="41.5"/>
  </r>
  <r>
    <x v="249"/>
    <s v="130103"/>
    <x v="6"/>
    <x v="90"/>
    <s v="中央国家行政机关省级以下直属机构"/>
    <x v="62"/>
    <s v="普通职位"/>
    <s v="其他职位"/>
    <s v="在办税服务厅从事税收、社会保险费和非税收入的征收、服务工作"/>
    <s v="300110088003"/>
    <s v="县（区）级及以下"/>
    <s v="行政执法类"/>
    <n v="2"/>
    <s v="经济学类、财政学类、金融学类、经济与贸易类、统计学类、法学类、中国语言文学类、新闻传播学类、计算机类、自动化类、电子信息类、电子商务类、数学类、工商管理类、管理科学与工程类、土木类、建筑类、能源动力类"/>
    <s v="本科及以上"/>
    <s v="与最高学历相对应的学位"/>
    <s v="不限"/>
    <s v="无限制"/>
    <s v="无限制"/>
    <s v="否"/>
    <s v="3:1"/>
    <x v="71"/>
    <s v="河北省廊坊市广阳区"/>
    <s v="限以主修专业报考，2023届高校毕业生，在办税服务厅工作不少于3年，男性，在本单位最低服务年限为5年"/>
    <s v="http://hebei.chinatax.gov.cn"/>
    <s v="0311-88626789"/>
    <m/>
    <m/>
    <x v="3"/>
    <n v="2"/>
    <n v="2"/>
    <n v="85"/>
    <n v="87"/>
    <s v="43:1"/>
    <n v="42.5"/>
  </r>
  <r>
    <x v="250"/>
    <s v="130103"/>
    <x v="6"/>
    <x v="90"/>
    <s v="中央国家行政机关省级以下直属机构"/>
    <x v="63"/>
    <s v="普通职位"/>
    <s v="其他职位"/>
    <s v="在办税服务厅从事税收、社会保险费和非税收入的征收、服务工作"/>
    <s v="300110088004"/>
    <s v="县（区）级及以下"/>
    <s v="行政执法类"/>
    <n v="2"/>
    <s v="经济学类、财政学类、金融学类、经济与贸易类、统计学类、法学类、中国语言文学类、新闻传播学类、计算机类、自动化类、电子信息类、电子商务类、数学类、工商管理类、管理科学与工程类、土木类、建筑类、能源动力类"/>
    <s v="本科及以上"/>
    <s v="与最高学历相对应的学位"/>
    <s v="不限"/>
    <s v="无限制"/>
    <s v="无限制"/>
    <s v="否"/>
    <s v="3:1"/>
    <x v="71"/>
    <s v="河北省廊坊市广阳区"/>
    <s v="限以主修专业报考，2023届高校毕业生，在办税服务厅工作不少于3年，女性，在本单位最低服务年限为5年"/>
    <s v="http://hebei.chinatax.gov.cn"/>
    <s v="0311-88626789"/>
    <m/>
    <m/>
    <x v="3"/>
    <n v="2"/>
    <n v="3"/>
    <n v="73"/>
    <n v="76"/>
    <s v="37:1"/>
    <n v="36.5"/>
  </r>
  <r>
    <x v="251"/>
    <s v="130103"/>
    <x v="6"/>
    <x v="90"/>
    <s v="中央国家行政机关省级以下直属机构"/>
    <x v="65"/>
    <s v="普通职位"/>
    <s v="其他职位"/>
    <s v="从事税收、社会保险费和非税收入征管工作"/>
    <s v="300110088005"/>
    <s v="县（区）级及以下"/>
    <s v="行政执法类"/>
    <n v="2"/>
    <s v="经济学类、财政学类、金融学类、经济与贸易类、统计学类、法学类、中国语言文学类、新闻传播学类、计算机类、自动化类、电子信息类、电子商务类、数学类、工商管理类、管理科学与工程类、土木类、建筑类、能源动力类"/>
    <s v="本科及以上"/>
    <s v="与最高学历相对应的学位"/>
    <s v="不限"/>
    <s v="无限制"/>
    <s v="无限制"/>
    <s v="否"/>
    <s v="3:1"/>
    <x v="71"/>
    <s v="河北省廊坊市广阳区"/>
    <s v="限以主修专业报考，具有“税务师”、“注册会计师”或“法律职业资格或通过国家司法考试（A证）”的资格条件，工作地点及落户地点在河北省廊坊市广阳区，在本单位最低服务年限为5年"/>
    <s v="http://hebei.chinatax.gov.cn"/>
    <s v="0311-88626789"/>
    <m/>
    <m/>
    <x v="3"/>
    <n v="2"/>
    <n v="1"/>
    <n v="154"/>
    <n v="155"/>
    <s v="77:1"/>
    <n v="77"/>
  </r>
  <r>
    <x v="252"/>
    <s v="130103"/>
    <x v="6"/>
    <x v="91"/>
    <s v="中央国家行政机关省级以下直属机构"/>
    <x v="60"/>
    <s v="普通职位"/>
    <s v="其他职位"/>
    <s v="从事税收、社会保险费和非税收入征管工作"/>
    <s v="300110089001"/>
    <s v="县（区）级及以下"/>
    <s v="行政执法类"/>
    <n v="4"/>
    <s v="经济学类、财政学类、金融学类、经济与贸易类、统计学类、法学类、中国语言文学类、新闻传播学类、计算机类、自动化类、电子信息类、电子商务类、数学类、工商管理类、管理科学与工程类、土木类、建筑类、能源动力类"/>
    <s v="本科及以上"/>
    <s v="与最高学历相对应的学位"/>
    <s v="不限"/>
    <s v="无限制"/>
    <s v="无限制"/>
    <s v="否"/>
    <s v="3:1"/>
    <x v="72"/>
    <s v="河北省廊坊市安次区"/>
    <s v="限以主修专业报考，2023届高校毕业生，男性，在本单位最低服务年限为5年"/>
    <s v="http://hebei.chinatax.gov.cn"/>
    <s v="0311-88626789"/>
    <m/>
    <m/>
    <x v="3"/>
    <n v="4"/>
    <n v="2"/>
    <n v="197"/>
    <n v="199"/>
    <s v="49:1"/>
    <n v="49.25"/>
  </r>
  <r>
    <x v="253"/>
    <s v="130103"/>
    <x v="6"/>
    <x v="91"/>
    <s v="中央国家行政机关省级以下直属机构"/>
    <x v="61"/>
    <s v="普通职位"/>
    <s v="其他职位"/>
    <s v="从事税收、社会保险费和非税收入征管工作"/>
    <s v="300110089002"/>
    <s v="县（区）级及以下"/>
    <s v="行政执法类"/>
    <n v="4"/>
    <s v="经济学类、财政学类、金融学类、经济与贸易类、统计学类、法学类、中国语言文学类、新闻传播学类、计算机类、自动化类、电子信息类、电子商务类、数学类、工商管理类、管理科学与工程类、土木类、建筑类、能源动力类"/>
    <s v="本科及以上"/>
    <s v="与最高学历相对应的学位"/>
    <s v="不限"/>
    <s v="无限制"/>
    <s v="无限制"/>
    <s v="否"/>
    <s v="3:1"/>
    <x v="72"/>
    <s v="河北省廊坊市安次区"/>
    <s v="限以主修专业报考，2023届高校毕业生，女性，在本单位最低服务年限为5年"/>
    <s v="http://hebei.chinatax.gov.cn"/>
    <s v="0311-88626789"/>
    <m/>
    <m/>
    <x v="3"/>
    <n v="4"/>
    <n v="3"/>
    <n v="142"/>
    <n v="145"/>
    <s v="36:1"/>
    <n v="35.5"/>
  </r>
  <r>
    <x v="254"/>
    <s v="130103"/>
    <x v="6"/>
    <x v="91"/>
    <s v="中央国家行政机关省级以下直属机构"/>
    <x v="62"/>
    <s v="普通职位"/>
    <s v="其他职位"/>
    <s v="在办税服务厅从事税收、社会保险费和非税收入的征收、服务工作"/>
    <s v="300110089003"/>
    <s v="县（区）级及以下"/>
    <s v="行政执法类"/>
    <n v="2"/>
    <s v="经济学类、财政学类、金融学类、经济与贸易类、统计学类、法学类、中国语言文学类、新闻传播学类、计算机类、自动化类、电子信息类、电子商务类、数学类、工商管理类、管理科学与工程类、土木类、建筑类、能源动力类"/>
    <s v="本科及以上"/>
    <s v="与最高学历相对应的学位"/>
    <s v="不限"/>
    <s v="无限制"/>
    <s v="无限制"/>
    <s v="否"/>
    <s v="3:1"/>
    <x v="72"/>
    <s v="河北省廊坊市安次区"/>
    <s v="限以主修专业报考，在办税服务厅工作不少于3年，在本单位最低服务年限为5年"/>
    <s v="http://hebei.chinatax.gov.cn"/>
    <s v="0311-88626789"/>
    <m/>
    <m/>
    <x v="3"/>
    <n v="2"/>
    <n v="33"/>
    <n v="744"/>
    <n v="777"/>
    <s v="372:1"/>
    <n v="372"/>
  </r>
  <r>
    <x v="255"/>
    <s v="130103"/>
    <x v="6"/>
    <x v="92"/>
    <s v="中央国家行政机关省级以下直属机构"/>
    <x v="60"/>
    <s v="普通职位"/>
    <s v="其他职位"/>
    <s v="在办税服务厅从事税收、社会保险费和非税收入的征收、服务工作"/>
    <s v="300110090001"/>
    <s v="县（区）级及以下"/>
    <s v="行政执法类"/>
    <n v="2"/>
    <s v="经济学类、财政学类、金融学类、经济与贸易类、统计学类、法学类、中国语言文学类、新闻传播学类、计算机类、自动化类、电子信息类、电子商务类、数学类、工商管理类、管理科学与工程类、土木类、建筑类、能源动力类"/>
    <s v="本科及以上"/>
    <s v="与最高学历相对应的学位"/>
    <s v="不限"/>
    <s v="无限制"/>
    <s v="无限制"/>
    <s v="否"/>
    <s v="3:1"/>
    <x v="4"/>
    <s v="河北省廊坊市三河市"/>
    <s v="限以主修专业报考，2023届高校毕业生，在办税服务厅工作不少于3年，男性，在本单位最低服务年限为5年"/>
    <s v="http://hebei.chinatax.gov.cn"/>
    <s v="0311-88626789"/>
    <m/>
    <m/>
    <x v="3"/>
    <n v="2"/>
    <n v="0"/>
    <n v="86"/>
    <n v="86"/>
    <s v="43:1"/>
    <n v="43"/>
  </r>
  <r>
    <x v="256"/>
    <s v="130103"/>
    <x v="6"/>
    <x v="92"/>
    <s v="中央国家行政机关省级以下直属机构"/>
    <x v="61"/>
    <s v="普通职位"/>
    <s v="其他职位"/>
    <s v="在办税服务厅从事税收、社会保险费和非税收入的征收、服务工作"/>
    <s v="300110090002"/>
    <s v="县（区）级及以下"/>
    <s v="行政执法类"/>
    <n v="2"/>
    <s v="经济学类、财政学类、金融学类、经济与贸易类、统计学类、法学类、中国语言文学类、新闻传播学类、计算机类、自动化类、电子信息类、电子商务类、数学类、工商管理类、管理科学与工程类、土木类、建筑类、能源动力类"/>
    <s v="本科及以上"/>
    <s v="与最高学历相对应的学位"/>
    <s v="不限"/>
    <s v="无限制"/>
    <s v="无限制"/>
    <s v="否"/>
    <s v="3:1"/>
    <x v="4"/>
    <s v="河北省廊坊市三河市"/>
    <s v="限以主修专业报考，2023届高校毕业生，在办税服务厅工作不少于3年，女性，在本单位最低服务年限为5年"/>
    <s v="http://hebei.chinatax.gov.cn"/>
    <s v="0311-88626789"/>
    <m/>
    <m/>
    <x v="3"/>
    <n v="2"/>
    <n v="4"/>
    <n v="62"/>
    <n v="66"/>
    <s v="31:1"/>
    <n v="31"/>
  </r>
  <r>
    <x v="257"/>
    <s v="130103"/>
    <x v="6"/>
    <x v="92"/>
    <s v="中央国家行政机关省级以下直属机构"/>
    <x v="62"/>
    <s v="普通职位"/>
    <s v="其他职位"/>
    <s v="从事税收、社会保险费和非税收入征管工作"/>
    <s v="300110090003"/>
    <s v="县（区）级及以下"/>
    <s v="行政执法类"/>
    <n v="2"/>
    <s v="哲学类、马克思主义理论类、中国语言文学类、历史学类、新闻传播学类、设计学类"/>
    <s v="本科及以上"/>
    <s v="与最高学历相对应的学位"/>
    <s v="不限"/>
    <s v="无限制"/>
    <s v="无限制"/>
    <s v="否"/>
    <s v="3:1"/>
    <x v="4"/>
    <s v="河北省廊坊市三河市"/>
    <s v="限以主修专业报考，在本单位最低服务年限为5年"/>
    <s v="http://hebei.chinatax.gov.cn"/>
    <s v="0311-88626789"/>
    <m/>
    <m/>
    <x v="3"/>
    <n v="2"/>
    <n v="1"/>
    <n v="986"/>
    <n v="987"/>
    <s v="493:1"/>
    <n v="493"/>
  </r>
  <r>
    <x v="258"/>
    <s v="130103"/>
    <x v="6"/>
    <x v="93"/>
    <s v="中央国家行政机关省级以下直属机构"/>
    <x v="60"/>
    <s v="普通职位"/>
    <s v="其他职位"/>
    <s v="从事税收、社会保险费和非税收入征管工作"/>
    <s v="300110091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73"/>
    <s v="河北省廊坊市霸州市"/>
    <s v="限以主修专业报考，2023届高校毕业生，男性，在本单位最低服务年限为5年"/>
    <s v="http://hebei.chinatax.gov.cn"/>
    <s v="0311-88626789"/>
    <m/>
    <m/>
    <x v="3"/>
    <n v="4"/>
    <n v="1"/>
    <n v="68"/>
    <n v="69"/>
    <s v="17:1"/>
    <n v="17"/>
  </r>
  <r>
    <x v="259"/>
    <s v="130103"/>
    <x v="6"/>
    <x v="93"/>
    <s v="中央国家行政机关省级以下直属机构"/>
    <x v="61"/>
    <s v="普通职位"/>
    <s v="其他职位"/>
    <s v="从事税收、社会保险费和非税收入征管工作"/>
    <s v="300110091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73"/>
    <s v="河北省廊坊市霸州市"/>
    <s v="限以主修专业报考，2023届高校毕业生，女性，在本单位最低服务年限为5年"/>
    <s v="http://hebei.chinatax.gov.cn"/>
    <s v="0311-88626789"/>
    <m/>
    <m/>
    <x v="3"/>
    <n v="4"/>
    <n v="0"/>
    <n v="68"/>
    <n v="68"/>
    <s v="17:1"/>
    <n v="17"/>
  </r>
  <r>
    <x v="260"/>
    <s v="130103"/>
    <x v="6"/>
    <x v="93"/>
    <s v="中央国家行政机关省级以下直属机构"/>
    <x v="62"/>
    <s v="普通职位"/>
    <s v="其他职位"/>
    <s v="在办税服务厅从事税收、社会保险费和非税收入的征收、服务工作"/>
    <s v="300110091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73"/>
    <s v="河北省廊坊市霸州市"/>
    <s v="限以主修专业报考，2023届高校毕业生，在办税服务厅工作不少于3年，男性，在本单位最低服务年限为5年"/>
    <s v="http://hebei.chinatax.gov.cn"/>
    <s v="0311-88626789"/>
    <m/>
    <m/>
    <x v="3"/>
    <n v="2"/>
    <n v="0"/>
    <n v="29"/>
    <n v="29"/>
    <s v="15:1"/>
    <n v="14.5"/>
  </r>
  <r>
    <x v="261"/>
    <s v="130103"/>
    <x v="6"/>
    <x v="93"/>
    <s v="中央国家行政机关省级以下直属机构"/>
    <x v="63"/>
    <s v="普通职位"/>
    <s v="其他职位"/>
    <s v="在办税服务厅从事税收、社会保险费和非税收入的征收、服务工作"/>
    <s v="300110091004"/>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73"/>
    <s v="河北省廊坊市霸州市"/>
    <s v="限以主修专业报考，2023届高校毕业生，在办税服务厅工作不少于3年，女性，在本单位最低服务年限为5年"/>
    <s v="http://hebei.chinatax.gov.cn"/>
    <s v="0311-88626789"/>
    <m/>
    <m/>
    <x v="3"/>
    <n v="2"/>
    <n v="0"/>
    <n v="32"/>
    <n v="32"/>
    <s v="16:1"/>
    <n v="16"/>
  </r>
  <r>
    <x v="262"/>
    <s v="130103"/>
    <x v="6"/>
    <x v="93"/>
    <s v="中央国家行政机关省级以下直属机构"/>
    <x v="65"/>
    <s v="普通职位"/>
    <s v="其他职位"/>
    <s v="从事税收、社会保险费和非税收入征管工作"/>
    <s v="300110091005"/>
    <s v="县（区）级及以下"/>
    <s v="行政执法类"/>
    <n v="3"/>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73"/>
    <s v="河北省廊坊市霸州市"/>
    <s v="限以主修专业报考，在本单位最低服务年限为5年"/>
    <s v="http://hebei.chinatax.gov.cn"/>
    <s v="0311-88626789"/>
    <m/>
    <m/>
    <x v="3"/>
    <n v="3"/>
    <n v="5"/>
    <n v="9"/>
    <n v="14"/>
    <s v="3:1"/>
    <n v="3"/>
  </r>
  <r>
    <x v="263"/>
    <s v="130103"/>
    <x v="6"/>
    <x v="94"/>
    <s v="中央国家行政机关省级以下直属机构"/>
    <x v="60"/>
    <s v="普通职位"/>
    <s v="其他职位"/>
    <s v="从事税收、社会保险费和非税收入征管工作"/>
    <s v="300110092001"/>
    <s v="县（区）级及以下"/>
    <s v="行政执法类"/>
    <n v="2"/>
    <s v="经济学类、财政学类、金融学类、经济与贸易类、统计学类、法学类、中国语言文学类、新闻传播学类、计算机类、自动化类、电子信息类、电子商务类、数学类、工商管理类、管理科学与工程类、土木类、建筑类、能源动力类"/>
    <s v="本科及以上"/>
    <s v="与最高学历相对应的学位"/>
    <s v="不限"/>
    <s v="无限制"/>
    <s v="无限制"/>
    <s v="否"/>
    <s v="3:1"/>
    <x v="74"/>
    <s v="河北省廊坊市大厂回族自治县"/>
    <s v="限以主修专业报考，在本单位最低服务年限为5年"/>
    <s v="http://hebei.chinatax.gov.cn"/>
    <s v="0311-88626789"/>
    <m/>
    <m/>
    <x v="3"/>
    <n v="2"/>
    <n v="55"/>
    <n v="632"/>
    <n v="687"/>
    <s v="316:1"/>
    <n v="316"/>
  </r>
  <r>
    <x v="264"/>
    <s v="130103"/>
    <x v="6"/>
    <x v="94"/>
    <s v="中央国家行政机关省级以下直属机构"/>
    <x v="61"/>
    <s v="普通职位"/>
    <s v="其他职位"/>
    <s v="从事税收、社会保险费和非税收入征管工作"/>
    <s v="300110092002"/>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74"/>
    <s v="河北省廊坊市大厂回族自治县"/>
    <s v="限以主修专业报考，在本单位最低服务年限为5年"/>
    <s v="http://hebei.chinatax.gov.cn"/>
    <s v="0311-88626789"/>
    <m/>
    <m/>
    <x v="3"/>
    <n v="2"/>
    <n v="4"/>
    <n v="8"/>
    <n v="12"/>
    <s v="4:1"/>
    <n v="4"/>
  </r>
  <r>
    <x v="265"/>
    <s v="130103"/>
    <x v="6"/>
    <x v="95"/>
    <s v="中央国家行政机关省级以下直属机构"/>
    <x v="60"/>
    <s v="普通职位"/>
    <s v="其他职位"/>
    <s v="从事税收、社会保险费和非税收入征管工作"/>
    <s v="300110093001"/>
    <s v="县（区）级及以下"/>
    <s v="行政执法类"/>
    <n v="2"/>
    <s v="经济学类、财政学类、金融学类、经济与贸易类、统计学类、法学类、中国语言文学类、新闻传播学类、计算机类、自动化类、电子信息类、电子商务类、数学类、工商管理类、管理科学与工程类、土木类、建筑类、能源动力类"/>
    <s v="本科及以上"/>
    <s v="与最高学历相对应的学位"/>
    <s v="不限"/>
    <s v="无限制"/>
    <s v="无限制"/>
    <s v="否"/>
    <s v="3:1"/>
    <x v="75"/>
    <s v="河北省廊坊市香河县"/>
    <s v="限以主修专业报考，2023届高校毕业生，在本单位最低服务年限为5年"/>
    <s v="http://hebei.chinatax.gov.cn"/>
    <s v="0311-88626789"/>
    <m/>
    <m/>
    <x v="3"/>
    <n v="2"/>
    <n v="1"/>
    <n v="85"/>
    <n v="86"/>
    <s v="43:1"/>
    <n v="42.5"/>
  </r>
  <r>
    <x v="266"/>
    <s v="130103"/>
    <x v="6"/>
    <x v="95"/>
    <s v="中央国家行政机关省级以下直属机构"/>
    <x v="61"/>
    <s v="普通职位"/>
    <s v="其他职位"/>
    <s v="从事税收、社会保险费和非税收入征管工作"/>
    <s v="300110093002"/>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75"/>
    <s v="河北省廊坊市香河县"/>
    <s v="限以主修专业报考，在本单位最低服务年限为5年"/>
    <s v="http://hebei.chinatax.gov.cn"/>
    <s v="0311-88626789"/>
    <m/>
    <m/>
    <x v="3"/>
    <n v="2"/>
    <n v="1"/>
    <n v="6"/>
    <n v="7"/>
    <s v="3:1"/>
    <n v="3"/>
  </r>
  <r>
    <x v="267"/>
    <s v="130103"/>
    <x v="6"/>
    <x v="96"/>
    <s v="中央国家行政机关省级以下直属机构"/>
    <x v="60"/>
    <s v="普通职位"/>
    <s v="其他职位"/>
    <s v="从事税收、社会保险费和非税收入征管工作"/>
    <s v="300110094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76"/>
    <s v="河北省廊坊市永清县"/>
    <s v="限以主修专业报考，2023届高校毕业生，男性，在本单位最低服务年限为5年"/>
    <s v="http://hebei.chinatax.gov.cn"/>
    <s v="0311-88626789"/>
    <m/>
    <m/>
    <x v="3"/>
    <n v="4"/>
    <n v="0"/>
    <n v="51"/>
    <n v="51"/>
    <s v="13:1"/>
    <n v="12.75"/>
  </r>
  <r>
    <x v="268"/>
    <s v="130103"/>
    <x v="6"/>
    <x v="96"/>
    <s v="中央国家行政机关省级以下直属机构"/>
    <x v="61"/>
    <s v="普通职位"/>
    <s v="其他职位"/>
    <s v="从事税收、社会保险费和非税收入征管工作"/>
    <s v="300110094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76"/>
    <s v="河北省廊坊市永清县"/>
    <s v="限以主修专业报考，2023届高校毕业生，女性，在本单位最低服务年限为5年"/>
    <s v="http://hebei.chinatax.gov.cn"/>
    <s v="0311-88626789"/>
    <m/>
    <m/>
    <x v="3"/>
    <n v="4"/>
    <n v="1"/>
    <n v="60"/>
    <n v="61"/>
    <s v="15:1"/>
    <n v="15"/>
  </r>
  <r>
    <x v="269"/>
    <s v="130103"/>
    <x v="6"/>
    <x v="96"/>
    <s v="中央国家行政机关省级以下直属机构"/>
    <x v="62"/>
    <s v="普通职位"/>
    <s v="其他职位"/>
    <s v="在办税服务厅从事税收、社会保险费和非税收入的征收、服务工作"/>
    <s v="300110094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76"/>
    <s v="河北省廊坊市永清县"/>
    <s v="限以主修专业报考，在办税服务厅工作不少于3年，在本单位最低服务年限为5年"/>
    <s v="http://hebei.chinatax.gov.cn"/>
    <s v="0311-88626789"/>
    <m/>
    <m/>
    <x v="3"/>
    <n v="2"/>
    <n v="1"/>
    <n v="312"/>
    <n v="313"/>
    <s v="156:1"/>
    <n v="156"/>
  </r>
  <r>
    <x v="270"/>
    <s v="130103"/>
    <x v="6"/>
    <x v="97"/>
    <s v="中央国家行政机关省级以下直属机构"/>
    <x v="60"/>
    <s v="普通职位"/>
    <s v="其他职位"/>
    <s v="从事税收、社会保险费和非税收入征管工作"/>
    <s v="300110095001"/>
    <s v="县（区）级及以下"/>
    <s v="行政执法类"/>
    <n v="3"/>
    <s v="经济学类、财政学类、金融学类、经济与贸易类、统计学类、法学类、中国语言文学类、新闻传播学类、计算机类、自动化类、电子信息类、电子商务类、数学类、工商管理类、管理科学与工程类、土木类、建筑类、能源动力类"/>
    <s v="本科及以上"/>
    <s v="与最高学历相对应的学位"/>
    <s v="不限"/>
    <s v="无限制"/>
    <s v="无限制"/>
    <s v="否"/>
    <s v="3:1"/>
    <x v="77"/>
    <s v="河北省廊坊市固安县"/>
    <s v="限以主修专业报考，2023届高校毕业生，在本单位最低服务年限为5年"/>
    <s v="http://hebei.chinatax.gov.cn"/>
    <s v="0311-88626789"/>
    <m/>
    <m/>
    <x v="3"/>
    <n v="3"/>
    <n v="2"/>
    <n v="132"/>
    <n v="134"/>
    <s v="44:1"/>
    <n v="44"/>
  </r>
  <r>
    <x v="271"/>
    <s v="130103"/>
    <x v="6"/>
    <x v="97"/>
    <s v="中央国家行政机关省级以下直属机构"/>
    <x v="61"/>
    <s v="普通职位"/>
    <s v="其他职位"/>
    <s v="从事税收、社会保险费和非税收入征管工作"/>
    <s v="300110095002"/>
    <s v="县（区）级及以下"/>
    <s v="行政执法类"/>
    <n v="2"/>
    <s v="土木类、建筑类"/>
    <s v="本科及以上"/>
    <s v="与最高学历相对应的学位"/>
    <s v="不限"/>
    <s v="无限制"/>
    <s v="无限制"/>
    <s v="否"/>
    <s v="3:1"/>
    <x v="77"/>
    <s v="河北省廊坊市固安县"/>
    <s v="限以主修专业报考，在本单位最低服务年限为5年"/>
    <s v="http://hebei.chinatax.gov.cn"/>
    <s v="0311-88626789"/>
    <m/>
    <m/>
    <x v="3"/>
    <n v="2"/>
    <n v="69"/>
    <n v="778"/>
    <n v="847"/>
    <s v="389:1"/>
    <n v="389"/>
  </r>
  <r>
    <x v="272"/>
    <s v="130103"/>
    <x v="6"/>
    <x v="98"/>
    <s v="中央国家行政机关省级以下直属机构"/>
    <x v="60"/>
    <s v="普通职位"/>
    <s v="其他职位"/>
    <s v="从事税收、社会保险费和非税收入征管工作"/>
    <s v="300110096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78"/>
    <s v="河北省廊坊市文安县"/>
    <s v="限以主修专业报考，2023届高校毕业生，男性，在本单位最低服务年限为5年"/>
    <s v="http://hebei.chinatax.gov.cn"/>
    <s v="0311-88626789"/>
    <m/>
    <m/>
    <x v="3"/>
    <n v="2"/>
    <n v="0"/>
    <n v="36"/>
    <n v="36"/>
    <s v="18:1"/>
    <n v="18"/>
  </r>
  <r>
    <x v="273"/>
    <s v="130103"/>
    <x v="6"/>
    <x v="98"/>
    <s v="中央国家行政机关省级以下直属机构"/>
    <x v="61"/>
    <s v="普通职位"/>
    <s v="其他职位"/>
    <s v="从事税收、社会保险费和非税收入征管工作"/>
    <s v="300110096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78"/>
    <s v="河北省廊坊市文安县"/>
    <s v="限以主修专业报考，2023届高校毕业生，女性，在本单位最低服务年限为5年"/>
    <s v="http://hebei.chinatax.gov.cn"/>
    <s v="0311-88626789"/>
    <m/>
    <m/>
    <x v="3"/>
    <n v="2"/>
    <n v="0"/>
    <n v="41"/>
    <n v="41"/>
    <s v="21:1"/>
    <n v="20.5"/>
  </r>
  <r>
    <x v="274"/>
    <s v="130103"/>
    <x v="6"/>
    <x v="98"/>
    <s v="中央国家行政机关省级以下直属机构"/>
    <x v="62"/>
    <s v="普通职位"/>
    <s v="其他职位"/>
    <s v="在办税服务厅从事税收、社会保险费和非税收入的征收、服务工作"/>
    <s v="300110096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78"/>
    <s v="河北省廊坊市文安县"/>
    <s v="限以主修专业报考，在办税服务厅工作不少于3年，在本单位最低服务年限为5年"/>
    <s v="http://hebei.chinatax.gov.cn"/>
    <s v="0311-88626789"/>
    <m/>
    <m/>
    <x v="3"/>
    <n v="2"/>
    <n v="3"/>
    <n v="285"/>
    <n v="288"/>
    <s v="143:1"/>
    <n v="142.5"/>
  </r>
  <r>
    <x v="275"/>
    <s v="130103"/>
    <x v="6"/>
    <x v="99"/>
    <s v="中央国家行政机关省级以下直属机构"/>
    <x v="60"/>
    <s v="普通职位"/>
    <s v="其他职位"/>
    <s v="从事税收、社会保险费和非税收入征管工作"/>
    <s v="300110097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79"/>
    <s v="河北省廊坊市大城县"/>
    <s v="限以主修专业报考，2023届高校毕业生，男性，在本单位最低服务年限为5年"/>
    <s v="http://hebei.chinatax.gov.cn"/>
    <s v="0311-88626789"/>
    <m/>
    <m/>
    <x v="3"/>
    <n v="3"/>
    <n v="1"/>
    <n v="37"/>
    <n v="38"/>
    <s v="12:1"/>
    <n v="12.333333333333334"/>
  </r>
  <r>
    <x v="276"/>
    <s v="130103"/>
    <x v="6"/>
    <x v="99"/>
    <s v="中央国家行政机关省级以下直属机构"/>
    <x v="61"/>
    <s v="普通职位"/>
    <s v="其他职位"/>
    <s v="从事税收、社会保险费和非税收入征管工作"/>
    <s v="300110097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79"/>
    <s v="河北省廊坊市大城县"/>
    <s v="限以主修专业报考，2023届高校毕业生，女性，在本单位最低服务年限为5年"/>
    <s v="http://hebei.chinatax.gov.cn"/>
    <s v="0311-88626789"/>
    <m/>
    <m/>
    <x v="3"/>
    <n v="3"/>
    <n v="0"/>
    <n v="46"/>
    <n v="46"/>
    <s v="15:1"/>
    <n v="15.333333333333334"/>
  </r>
  <r>
    <x v="277"/>
    <s v="130103"/>
    <x v="6"/>
    <x v="99"/>
    <s v="中央国家行政机关省级以下直属机构"/>
    <x v="62"/>
    <s v="普通职位"/>
    <s v="其他职位"/>
    <s v="在办税服务厅从事税收、社会保险费和非税收入的征收、服务工作"/>
    <s v="300110097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79"/>
    <s v="河北省廊坊市大城县"/>
    <s v="限以主修专业报考，在办税服务厅工作不少于3年，在本单位最低服务年限为5年"/>
    <s v="http://hebei.chinatax.gov.cn"/>
    <s v="0311-88626789"/>
    <m/>
    <m/>
    <x v="3"/>
    <n v="2"/>
    <n v="8"/>
    <n v="272"/>
    <n v="280"/>
    <s v="136:1"/>
    <n v="136"/>
  </r>
  <r>
    <x v="278"/>
    <s v="130103"/>
    <x v="6"/>
    <x v="99"/>
    <s v="中央国家行政机关省级以下直属机构"/>
    <x v="63"/>
    <s v="普通职位"/>
    <s v="其他职位"/>
    <s v="从事税收、社会保险费和非税收入征管工作"/>
    <s v="300110097004"/>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79"/>
    <s v="河北省廊坊市大城县"/>
    <s v="限以主修专业报考，在本单位最低服务年限为5年"/>
    <s v="http://hebei.chinatax.gov.cn"/>
    <s v="0311-88626789"/>
    <m/>
    <m/>
    <x v="3"/>
    <n v="2"/>
    <n v="2"/>
    <n v="4"/>
    <n v="6"/>
    <s v="2:1"/>
    <n v="2"/>
  </r>
  <r>
    <x v="279"/>
    <s v="130103"/>
    <x v="6"/>
    <x v="100"/>
    <s v="中央国家行政机关省级以下直属机构"/>
    <x v="60"/>
    <s v="普通职位"/>
    <s v="其他职位"/>
    <s v="从事税收、社会保险费和非税收入征管工作"/>
    <s v="300110098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
    <s v="河北省廊坊市"/>
    <s v="限以主修专业报考，2023届高校毕业生，工作地点及落户地点在河北省廊坊经济技术开发区，男性，在本单位最低服务年限为5年"/>
    <s v="http://hebei.chinatax.gov.cn"/>
    <s v="0311-88626789"/>
    <m/>
    <m/>
    <x v="3"/>
    <n v="2"/>
    <n v="0"/>
    <n v="42"/>
    <n v="42"/>
    <s v="21:1"/>
    <n v="21"/>
  </r>
  <r>
    <x v="280"/>
    <s v="130103"/>
    <x v="6"/>
    <x v="100"/>
    <s v="中央国家行政机关省级以下直属机构"/>
    <x v="61"/>
    <s v="普通职位"/>
    <s v="其他职位"/>
    <s v="从事税收、社会保险费和非税收入征管工作"/>
    <s v="300110098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
    <s v="河北省廊坊市"/>
    <s v="限以主修专业报考，2023届高校毕业生，工作地点及落户地点在河北省廊坊经济技术开发区，女性，在本单位最低服务年限为5年"/>
    <s v="http://hebei.chinatax.gov.cn"/>
    <s v="0311-88626789"/>
    <m/>
    <m/>
    <x v="3"/>
    <n v="2"/>
    <n v="0"/>
    <n v="64"/>
    <n v="64"/>
    <s v="32:1"/>
    <n v="32"/>
  </r>
  <r>
    <x v="281"/>
    <s v="130103"/>
    <x v="6"/>
    <x v="100"/>
    <s v="中央国家行政机关省级以下直属机构"/>
    <x v="62"/>
    <s v="普通职位"/>
    <s v="其他职位"/>
    <s v="从事税收、社会保险费和非税收入征管工作"/>
    <s v="300110098003"/>
    <s v="县（区）级及以下"/>
    <s v="行政执法类"/>
    <n v="2"/>
    <s v="计算机类、电子信息类、数学类、统计学类、机械类、电气类、自动化类、能源动力类"/>
    <s v="本科及以上"/>
    <s v="与最高学历相对应的学位"/>
    <s v="不限"/>
    <s v="无限制"/>
    <s v="无限制"/>
    <s v="否"/>
    <s v="3:1"/>
    <x v="8"/>
    <s v="河北省廊坊市"/>
    <s v="限以主修专业报考，工作地点及落户地点在河北省廊坊经济技术开发区，在本单位最低服务年限为5年"/>
    <s v="http://hebei.chinatax.gov.cn"/>
    <s v="0311-88626789"/>
    <m/>
    <m/>
    <x v="3"/>
    <n v="2"/>
    <n v="21"/>
    <n v="728"/>
    <n v="749"/>
    <s v="364:1"/>
    <n v="364"/>
  </r>
  <r>
    <x v="282"/>
    <s v="130103"/>
    <x v="6"/>
    <x v="101"/>
    <s v="中央国家行政机关省级以下直属机构"/>
    <x v="60"/>
    <s v="普通职位"/>
    <s v="其他职位"/>
    <s v="从事税收、社会保险费和非税收入征管工作"/>
    <s v="300110099001"/>
    <s v="县（区）级及以下"/>
    <s v="行政执法类"/>
    <n v="2"/>
    <s v="经济学类、财政学类、金融学类、经济与贸易类、统计学类、法学类、中国语言文学类、新闻传播学类、计算机类、自动化类、电子信息类、电子商务类、数学类、工商管理类、管理科学与工程类、机械类、能源动力类"/>
    <s v="本科及以上"/>
    <s v="与最高学历相对应的学位"/>
    <s v="不限"/>
    <s v="无限制"/>
    <s v="无限制"/>
    <s v="否"/>
    <s v="3:1"/>
    <x v="80"/>
    <s v="河北省保定市莲池区"/>
    <s v="限以主修专业报考，2023届高校毕业生，男性，在本单位最低服务年限为5年"/>
    <s v="http://hebei.chinatax.gov.cn"/>
    <s v="0311-88626789"/>
    <m/>
    <m/>
    <x v="9"/>
    <n v="2"/>
    <n v="16"/>
    <n v="107"/>
    <n v="123"/>
    <s v="54:1"/>
    <n v="53.5"/>
  </r>
  <r>
    <x v="283"/>
    <s v="130103"/>
    <x v="6"/>
    <x v="101"/>
    <s v="中央国家行政机关省级以下直属机构"/>
    <x v="61"/>
    <s v="普通职位"/>
    <s v="其他职位"/>
    <s v="从事税收、社会保险费和非税收入征管工作"/>
    <s v="300110099002"/>
    <s v="县（区）级及以下"/>
    <s v="行政执法类"/>
    <n v="2"/>
    <s v="经济学类、财政学类、金融学类、经济与贸易类、统计学类、法学类、中国语言文学类、新闻传播学类、计算机类、自动化类、电子信息类、电子商务类、数学类、工商管理类、管理科学与工程类、机械类、能源动力类"/>
    <s v="本科及以上"/>
    <s v="与最高学历相对应的学位"/>
    <s v="不限"/>
    <s v="无限制"/>
    <s v="无限制"/>
    <s v="否"/>
    <s v="3:1"/>
    <x v="80"/>
    <s v="河北省保定市莲池区"/>
    <s v="限以主修专业报考，2023届高校毕业生，女性，在本单位最低服务年限为5年"/>
    <s v="http://hebei.chinatax.gov.cn"/>
    <s v="0311-88626789"/>
    <m/>
    <m/>
    <x v="9"/>
    <n v="2"/>
    <n v="9"/>
    <n v="83"/>
    <n v="92"/>
    <s v="42:1"/>
    <n v="41.5"/>
  </r>
  <r>
    <x v="284"/>
    <s v="130103"/>
    <x v="6"/>
    <x v="101"/>
    <s v="中央国家行政机关省级以下直属机构"/>
    <x v="62"/>
    <s v="普通职位"/>
    <s v="其他职位"/>
    <s v="在办税服务厅从事税收、社会保险费和非税收入的征收、服务工作"/>
    <s v="300110099003"/>
    <s v="县（区）级及以下"/>
    <s v="行政执法类"/>
    <n v="4"/>
    <s v="经济学类、财政学类、金融学类、经济与贸易类、统计学类、法学类、中国语言文学类、新闻传播学类、计算机类、自动化类、电子信息类、电子商务类、数学类、工商管理类、管理科学与工程类、机械类、能源动力类"/>
    <s v="本科及以上"/>
    <s v="与最高学历相对应的学位"/>
    <s v="不限"/>
    <s v="无限制"/>
    <s v="无限制"/>
    <s v="否"/>
    <s v="3:1"/>
    <x v="80"/>
    <s v="河北省保定市莲池区"/>
    <s v="限以主修专业报考，2023届高校毕业生，在办税服务厅工作不少于3年，在本单位最低服务年限为5年"/>
    <s v="http://hebei.chinatax.gov.cn"/>
    <s v="0311-88626789"/>
    <m/>
    <m/>
    <x v="9"/>
    <n v="4"/>
    <n v="27"/>
    <n v="161"/>
    <n v="188"/>
    <s v="40:1"/>
    <n v="40.25"/>
  </r>
  <r>
    <x v="285"/>
    <s v="130103"/>
    <x v="6"/>
    <x v="101"/>
    <s v="中央国家行政机关省级以下直属机构"/>
    <x v="63"/>
    <s v="普通职位"/>
    <s v="其他职位"/>
    <s v="从事税收、社会保险费和非税收入征管工作"/>
    <s v="300110099004"/>
    <s v="县（区）级及以下"/>
    <s v="行政执法类"/>
    <n v="2"/>
    <s v="经济学类、财政学类、金融学类、经济与贸易类、统计学类、法学类、中国语言文学类、新闻传播学类、计算机类、自动化类、电子信息类、电子商务类、数学类、工商管理类、管理科学与工程类、机械类、能源动力类"/>
    <s v="本科及以上"/>
    <s v="与最高学历相对应的学位"/>
    <s v="不限"/>
    <s v="无限制"/>
    <s v="无限制"/>
    <s v="否"/>
    <s v="3:1"/>
    <x v="80"/>
    <s v="河北省保定市莲池区"/>
    <s v="限以主修专业报考，在本单位最低服务年限为5年"/>
    <s v="http://hebei.chinatax.gov.cn"/>
    <s v="0311-88626789"/>
    <m/>
    <m/>
    <x v="9"/>
    <n v="2"/>
    <n v="134"/>
    <n v="681"/>
    <n v="815"/>
    <s v="341:1"/>
    <n v="340.5"/>
  </r>
  <r>
    <x v="286"/>
    <s v="130103"/>
    <x v="6"/>
    <x v="102"/>
    <s v="中央国家行政机关省级以下直属机构"/>
    <x v="60"/>
    <s v="普通职位"/>
    <s v="其他职位"/>
    <s v="从事税收、社会保险费和非税收入征管工作"/>
    <s v="300110100001"/>
    <s v="县（区）级及以下"/>
    <s v="行政执法类"/>
    <n v="2"/>
    <s v="经济学类、财政学类、金融学类、经济与贸易类、统计学类、法学类、中国语言文学类、新闻传播学类、计算机类、自动化类、电子信息类、电子商务类、数学类、工商管理类、管理科学与工程类、机械类、能源动力类"/>
    <s v="本科及以上"/>
    <s v="与最高学历相对应的学位"/>
    <s v="不限"/>
    <s v="无限制"/>
    <s v="无限制"/>
    <s v="否"/>
    <s v="3:1"/>
    <x v="81"/>
    <s v="河北省保定市竞秀区"/>
    <s v="限以主修专业报考，2023届高校毕业生，男性，在本单位最低服务年限为5年"/>
    <s v="http://hebei.chinatax.gov.cn"/>
    <s v="0311-88626789"/>
    <m/>
    <m/>
    <x v="9"/>
    <n v="2"/>
    <n v="34"/>
    <n v="75"/>
    <n v="109"/>
    <s v="38:1"/>
    <n v="37.5"/>
  </r>
  <r>
    <x v="287"/>
    <s v="130103"/>
    <x v="6"/>
    <x v="102"/>
    <s v="中央国家行政机关省级以下直属机构"/>
    <x v="61"/>
    <s v="普通职位"/>
    <s v="其他职位"/>
    <s v="从事税收、社会保险费和非税收入征管工作"/>
    <s v="300110100002"/>
    <s v="县（区）级及以下"/>
    <s v="行政执法类"/>
    <n v="2"/>
    <s v="经济学类、财政学类、金融学类、经济与贸易类、统计学类、法学类、中国语言文学类、新闻传播学类、计算机类、自动化类、电子信息类、电子商务类、数学类、工商管理类、管理科学与工程类、机械类、能源动力类"/>
    <s v="本科及以上"/>
    <s v="与最高学历相对应的学位"/>
    <s v="不限"/>
    <s v="无限制"/>
    <s v="无限制"/>
    <s v="否"/>
    <s v="3:1"/>
    <x v="81"/>
    <s v="河北省保定市竞秀区"/>
    <s v="限以主修专业报考，2023届高校毕业生，女性，在本单位最低服务年限为5年"/>
    <s v="http://hebei.chinatax.gov.cn"/>
    <s v="0311-88626789"/>
    <m/>
    <m/>
    <x v="9"/>
    <n v="2"/>
    <n v="25"/>
    <n v="72"/>
    <n v="97"/>
    <s v="36:1"/>
    <n v="36"/>
  </r>
  <r>
    <x v="288"/>
    <s v="130103"/>
    <x v="6"/>
    <x v="102"/>
    <s v="中央国家行政机关省级以下直属机构"/>
    <x v="62"/>
    <s v="普通职位"/>
    <s v="其他职位"/>
    <s v="在办税服务厅从事税收、社会保险费和非税收入的征收、服务工作"/>
    <s v="300110100003"/>
    <s v="县（区）级及以下"/>
    <s v="行政执法类"/>
    <n v="4"/>
    <s v="经济学类、财政学类、金融学类、经济与贸易类、统计学类、法学类、中国语言文学类、新闻传播学类、计算机类、自动化类、电子信息类、电子商务类、数学类、工商管理类、管理科学与工程类、机械类、能源动力类"/>
    <s v="本科及以上"/>
    <s v="与最高学历相对应的学位"/>
    <s v="不限"/>
    <s v="无限制"/>
    <s v="无限制"/>
    <s v="否"/>
    <s v="3:1"/>
    <x v="81"/>
    <s v="河北省保定市竞秀区"/>
    <s v="限以主修专业报考，在办税服务厅工作不少于3年，在本单位最低服务年限为5年"/>
    <s v="http://hebei.chinatax.gov.cn"/>
    <s v="0311-88626789"/>
    <m/>
    <m/>
    <x v="9"/>
    <n v="4"/>
    <n v="156"/>
    <n v="1047"/>
    <n v="1203"/>
    <s v="262:1"/>
    <n v="261.75"/>
  </r>
  <r>
    <x v="289"/>
    <s v="130103"/>
    <x v="6"/>
    <x v="103"/>
    <s v="中央国家行政机关省级以下直属机构"/>
    <x v="60"/>
    <s v="普通职位"/>
    <s v="其他职位"/>
    <s v="从事税收、社会保险费和非税收入征管工作"/>
    <s v="300110101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2"/>
    <s v="河北省保定市满城区"/>
    <s v="限以主修专业报考，2023届高校毕业生，男性，在本单位最低服务年限为5年"/>
    <s v="http://hebei.chinatax.gov.cn"/>
    <s v="0311-88626789"/>
    <m/>
    <m/>
    <x v="9"/>
    <n v="3"/>
    <n v="10"/>
    <n v="54"/>
    <n v="64"/>
    <s v="18:1"/>
    <n v="18"/>
  </r>
  <r>
    <x v="290"/>
    <s v="130103"/>
    <x v="6"/>
    <x v="103"/>
    <s v="中央国家行政机关省级以下直属机构"/>
    <x v="61"/>
    <s v="普通职位"/>
    <s v="其他职位"/>
    <s v="从事税收、社会保险费和非税收入征管工作"/>
    <s v="300110101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2"/>
    <s v="河北省保定市满城区"/>
    <s v="限以主修专业报考，2023届高校毕业生，女性，在本单位最低服务年限为5年"/>
    <s v="http://hebei.chinatax.gov.cn"/>
    <s v="0311-88626789"/>
    <m/>
    <m/>
    <x v="9"/>
    <n v="3"/>
    <n v="6"/>
    <n v="75"/>
    <n v="81"/>
    <s v="25:1"/>
    <n v="25"/>
  </r>
  <r>
    <x v="291"/>
    <s v="130103"/>
    <x v="6"/>
    <x v="103"/>
    <s v="中央国家行政机关省级以下直属机构"/>
    <x v="62"/>
    <s v="普通职位"/>
    <s v="其他职位"/>
    <s v="在办税服务厅从事税收、社会保险费和非税收入的征收、服务工作"/>
    <s v="300110101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2"/>
    <s v="河北省保定市满城区"/>
    <s v="限以主修专业报考，2023届高校毕业生，在办税服务厅工作不少于3年，在本单位最低服务年限为5年"/>
    <s v="http://hebei.chinatax.gov.cn"/>
    <s v="0311-88626789"/>
    <m/>
    <m/>
    <x v="9"/>
    <n v="2"/>
    <n v="4"/>
    <n v="42"/>
    <n v="46"/>
    <s v="21:1"/>
    <n v="21"/>
  </r>
  <r>
    <x v="292"/>
    <s v="130103"/>
    <x v="6"/>
    <x v="103"/>
    <s v="中央国家行政机关省级以下直属机构"/>
    <x v="63"/>
    <s v="普通职位"/>
    <s v="其他职位"/>
    <s v="从事税收、社会保险费和非税收入征管工作"/>
    <s v="300110101004"/>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2"/>
    <s v="河北省保定市满城区"/>
    <s v="限以主修专业报考，男性，在本单位最低服务年限为5年"/>
    <s v="http://hebei.chinatax.gov.cn"/>
    <s v="0311-88626789"/>
    <m/>
    <m/>
    <x v="9"/>
    <n v="2"/>
    <n v="56"/>
    <n v="300"/>
    <n v="356"/>
    <s v="150:1"/>
    <n v="150"/>
  </r>
  <r>
    <x v="293"/>
    <s v="130103"/>
    <x v="6"/>
    <x v="103"/>
    <s v="中央国家行政机关省级以下直属机构"/>
    <x v="65"/>
    <s v="普通职位"/>
    <s v="其他职位"/>
    <s v="从事税收、社会保险费和非税收入征管工作"/>
    <s v="300110101005"/>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2"/>
    <s v="河北省保定市满城区"/>
    <s v="限以主修专业报考，女性，在本单位最低服务年限为5年"/>
    <s v="http://hebei.chinatax.gov.cn"/>
    <s v="0311-88626789"/>
    <m/>
    <m/>
    <x v="9"/>
    <n v="2"/>
    <n v="68"/>
    <n v="394"/>
    <n v="462"/>
    <s v="197:1"/>
    <n v="197"/>
  </r>
  <r>
    <x v="294"/>
    <s v="130103"/>
    <x v="6"/>
    <x v="104"/>
    <s v="中央国家行政机关省级以下直属机构"/>
    <x v="60"/>
    <s v="普通职位"/>
    <s v="其他职位"/>
    <s v="从事税收、社会保险费和非税收入征管工作"/>
    <s v="300110102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3"/>
    <s v="河北省保定市清苑区"/>
    <s v="限以主修专业报考，2023届高校毕业生，男性，在本单位最低服务年限为5年"/>
    <s v="http://hebei.chinatax.gov.cn"/>
    <s v="0311-88626789"/>
    <m/>
    <m/>
    <x v="9"/>
    <n v="3"/>
    <n v="3"/>
    <n v="52"/>
    <n v="55"/>
    <s v="17:1"/>
    <n v="17.333333333333332"/>
  </r>
  <r>
    <x v="295"/>
    <s v="130103"/>
    <x v="6"/>
    <x v="104"/>
    <s v="中央国家行政机关省级以下直属机构"/>
    <x v="61"/>
    <s v="普通职位"/>
    <s v="其他职位"/>
    <s v="从事税收、社会保险费和非税收入征管工作"/>
    <s v="300110102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3"/>
    <s v="河北省保定市清苑区"/>
    <s v="限以主修专业报考，2023届高校毕业生，女性，在本单位最低服务年限为5年"/>
    <s v="http://hebei.chinatax.gov.cn"/>
    <s v="0311-88626789"/>
    <m/>
    <m/>
    <x v="9"/>
    <n v="3"/>
    <n v="1"/>
    <n v="72"/>
    <n v="73"/>
    <s v="24:1"/>
    <n v="24"/>
  </r>
  <r>
    <x v="296"/>
    <s v="130103"/>
    <x v="6"/>
    <x v="104"/>
    <s v="中央国家行政机关省级以下直属机构"/>
    <x v="62"/>
    <s v="普通职位"/>
    <s v="其他职位"/>
    <s v="在办税服务厅从事税收、社会保险费和非税收入的征收、服务工作"/>
    <s v="300110102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3"/>
    <s v="河北省保定市清苑区"/>
    <s v="限以主修专业报考，2023届高校毕业生，在办税服务厅工作不少于3年，在本单位最低服务年限为5年"/>
    <s v="http://hebei.chinatax.gov.cn"/>
    <s v="0311-88626789"/>
    <m/>
    <m/>
    <x v="9"/>
    <n v="2"/>
    <n v="1"/>
    <n v="48"/>
    <n v="49"/>
    <s v="24:1"/>
    <n v="24"/>
  </r>
  <r>
    <x v="297"/>
    <s v="130103"/>
    <x v="6"/>
    <x v="104"/>
    <s v="中央国家行政机关省级以下直属机构"/>
    <x v="63"/>
    <s v="普通职位"/>
    <s v="其他职位"/>
    <s v="从事税收、社会保险费和非税收入征管工作"/>
    <s v="300110102004"/>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3"/>
    <s v="河北省保定市清苑区"/>
    <s v="限以主修专业报考，男性，在本单位最低服务年限为5年"/>
    <s v="http://hebei.chinatax.gov.cn"/>
    <s v="0311-88626789"/>
    <m/>
    <m/>
    <x v="9"/>
    <n v="2"/>
    <n v="11"/>
    <n v="340"/>
    <n v="351"/>
    <s v="170:1"/>
    <n v="170"/>
  </r>
  <r>
    <x v="298"/>
    <s v="130103"/>
    <x v="6"/>
    <x v="104"/>
    <s v="中央国家行政机关省级以下直属机构"/>
    <x v="65"/>
    <s v="普通职位"/>
    <s v="其他职位"/>
    <s v="从事税收、社会保险费和非税收入征管工作"/>
    <s v="300110102005"/>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3"/>
    <s v="河北省保定市清苑区"/>
    <s v="限以主修专业报考，女性，在本单位最低服务年限为5年"/>
    <s v="http://hebei.chinatax.gov.cn"/>
    <s v="0311-88626789"/>
    <m/>
    <m/>
    <x v="9"/>
    <n v="2"/>
    <n v="74"/>
    <n v="396"/>
    <n v="470"/>
    <s v="198:1"/>
    <n v="198"/>
  </r>
  <r>
    <x v="299"/>
    <s v="130103"/>
    <x v="6"/>
    <x v="105"/>
    <s v="中央国家行政机关省级以下直属机构"/>
    <x v="60"/>
    <s v="普通职位"/>
    <s v="其他职位"/>
    <s v="从事税收、社会保险费和非税收入征管工作"/>
    <s v="300110103001"/>
    <s v="县（区）级及以下"/>
    <s v="行政执法类"/>
    <n v="2"/>
    <s v="经济学类、财政学类、金融学类、经济与贸易类、统计学类、法学类、中国语言文学类、新闻传播学类、计算机类、自动化类、电子信息类、电子商务类、数学类、工商管理类、管理科学与工程类、机械类、能源动力类"/>
    <s v="本科及以上"/>
    <s v="与最高学历相对应的学位"/>
    <s v="不限"/>
    <s v="无限制"/>
    <s v="无限制"/>
    <s v="否"/>
    <s v="3:1"/>
    <x v="84"/>
    <s v="河北省保定市徐水区"/>
    <s v="限以主修专业报考，2023届高校毕业生，男性，在本单位最低服务年限为5年"/>
    <s v="http://hebei.chinatax.gov.cn"/>
    <s v="0311-88626789"/>
    <m/>
    <m/>
    <x v="9"/>
    <n v="2"/>
    <n v="3"/>
    <n v="84"/>
    <n v="87"/>
    <s v="42:1"/>
    <n v="42"/>
  </r>
  <r>
    <x v="300"/>
    <s v="130103"/>
    <x v="6"/>
    <x v="105"/>
    <s v="中央国家行政机关省级以下直属机构"/>
    <x v="61"/>
    <s v="普通职位"/>
    <s v="其他职位"/>
    <s v="从事税收、社会保险费和非税收入征管工作"/>
    <s v="300110103002"/>
    <s v="县（区）级及以下"/>
    <s v="行政执法类"/>
    <n v="2"/>
    <s v="经济学类、财政学类、金融学类、经济与贸易类、统计学类、法学类、中国语言文学类、新闻传播学类、计算机类、自动化类、电子信息类、电子商务类、数学类、工商管理类、管理科学与工程类、机械类、能源动力类"/>
    <s v="本科及以上"/>
    <s v="与最高学历相对应的学位"/>
    <s v="不限"/>
    <s v="无限制"/>
    <s v="无限制"/>
    <s v="否"/>
    <s v="3:1"/>
    <x v="84"/>
    <s v="河北省保定市徐水区"/>
    <s v="限以主修专业报考，2023届高校毕业生，女性，在本单位最低服务年限为5年"/>
    <s v="http://hebei.chinatax.gov.cn"/>
    <s v="0311-88626789"/>
    <m/>
    <m/>
    <x v="9"/>
    <n v="2"/>
    <n v="14"/>
    <n v="46"/>
    <n v="60"/>
    <s v="23:1"/>
    <n v="23"/>
  </r>
  <r>
    <x v="301"/>
    <s v="130103"/>
    <x v="6"/>
    <x v="105"/>
    <s v="中央国家行政机关省级以下直属机构"/>
    <x v="62"/>
    <s v="普通职位"/>
    <s v="其他职位"/>
    <s v="在办税服务厅从事税收、社会保险费和非税收入的征收、服务工作"/>
    <s v="300110103003"/>
    <s v="县（区）级及以下"/>
    <s v="行政执法类"/>
    <n v="4"/>
    <s v="经济学类、财政学类、金融学类、经济与贸易类、统计学类、法学类、中国语言文学类、新闻传播学类、计算机类、自动化类、电子信息类、电子商务类、数学类、工商管理类、管理科学与工程类、机械类、能源动力类"/>
    <s v="本科及以上"/>
    <s v="与最高学历相对应的学位"/>
    <s v="不限"/>
    <s v="无限制"/>
    <s v="无限制"/>
    <s v="否"/>
    <s v="3:1"/>
    <x v="84"/>
    <s v="河北省保定市徐水区"/>
    <s v="限以主修专业报考，2023届高校毕业生，在办税服务厅工作不少于3年，在本单位最低服务年限为5年"/>
    <s v="http://hebei.chinatax.gov.cn"/>
    <s v="0311-88626789"/>
    <m/>
    <m/>
    <x v="9"/>
    <n v="4"/>
    <n v="18"/>
    <n v="105"/>
    <n v="123"/>
    <s v="26:1"/>
    <n v="26.25"/>
  </r>
  <r>
    <x v="302"/>
    <s v="130103"/>
    <x v="6"/>
    <x v="105"/>
    <s v="中央国家行政机关省级以下直属机构"/>
    <x v="63"/>
    <s v="普通职位"/>
    <s v="其他职位"/>
    <s v="从事税收、社会保险费和非税收入征管工作"/>
    <s v="300110103004"/>
    <s v="县（区）级及以下"/>
    <s v="行政执法类"/>
    <n v="4"/>
    <s v="经济学类、财政学类、金融学类、经济与贸易类、统计学类、法学类、中国语言文学类、新闻传播学类、计算机类、自动化类、电子信息类、电子商务类、数学类、工商管理类、管理科学与工程类、机械类、能源动力类"/>
    <s v="本科及以上"/>
    <s v="与最高学历相对应的学位"/>
    <s v="不限"/>
    <s v="无限制"/>
    <s v="无限制"/>
    <s v="否"/>
    <s v="3:1"/>
    <x v="84"/>
    <s v="河北省保定市徐水区"/>
    <s v="限以主修专业报考，在本单位最低服务年限为5年"/>
    <s v="http://hebei.chinatax.gov.cn"/>
    <s v="0311-88626789"/>
    <m/>
    <m/>
    <x v="9"/>
    <n v="4"/>
    <n v="116"/>
    <n v="964"/>
    <n v="1080"/>
    <s v="241:1"/>
    <n v="241"/>
  </r>
  <r>
    <x v="303"/>
    <s v="130103"/>
    <x v="6"/>
    <x v="106"/>
    <s v="中央国家行政机关省级以下直属机构"/>
    <x v="60"/>
    <s v="普通职位"/>
    <s v="其他职位"/>
    <s v="从事税收、社会保险费和非税收入征管工作"/>
    <s v="300110105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5"/>
    <s v="河北省保定市安国市"/>
    <s v="限以主修专业报考，2023届高校毕业生，男性，在本单位最低服务年限为5年"/>
    <s v="http://hebei.chinatax.gov.cn"/>
    <s v="0311-88626789"/>
    <m/>
    <m/>
    <x v="9"/>
    <n v="2"/>
    <n v="1"/>
    <n v="33"/>
    <n v="34"/>
    <s v="17:1"/>
    <n v="16.5"/>
  </r>
  <r>
    <x v="304"/>
    <s v="130103"/>
    <x v="6"/>
    <x v="106"/>
    <s v="中央国家行政机关省级以下直属机构"/>
    <x v="61"/>
    <s v="普通职位"/>
    <s v="其他职位"/>
    <s v="从事税收、社会保险费和非税收入征管工作"/>
    <s v="300110105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5"/>
    <s v="河北省保定市安国市"/>
    <s v="限以主修专业报考，2023届高校毕业生，女性，在本单位最低服务年限为5年"/>
    <s v="http://hebei.chinatax.gov.cn"/>
    <s v="0311-88626789"/>
    <m/>
    <m/>
    <x v="9"/>
    <n v="2"/>
    <n v="4"/>
    <n v="35"/>
    <n v="39"/>
    <s v="18:1"/>
    <n v="17.5"/>
  </r>
  <r>
    <x v="305"/>
    <s v="130103"/>
    <x v="6"/>
    <x v="106"/>
    <s v="中央国家行政机关省级以下直属机构"/>
    <x v="62"/>
    <s v="普通职位"/>
    <s v="其他职位"/>
    <s v="在办税服务厅从事税收、社会保险费和非税收入的征收、服务工作"/>
    <s v="300110105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5"/>
    <s v="河北省保定市安国市"/>
    <s v="限以主修专业报考，2023届高校毕业生，在办税服务厅工作不少于3年，在本单位最低服务年限为5年"/>
    <s v="http://hebei.chinatax.gov.cn"/>
    <s v="0311-88626789"/>
    <m/>
    <m/>
    <x v="9"/>
    <n v="2"/>
    <n v="3"/>
    <n v="33"/>
    <n v="36"/>
    <s v="17:1"/>
    <n v="16.5"/>
  </r>
  <r>
    <x v="306"/>
    <s v="130103"/>
    <x v="6"/>
    <x v="107"/>
    <s v="中央国家行政机关省级以下直属机构"/>
    <x v="60"/>
    <s v="普通职位"/>
    <s v="其他职位"/>
    <s v="从事税收、社会保险费和非税收入征管工作"/>
    <s v="300110107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6"/>
    <s v="河北省保定市博野县"/>
    <s v="限以主修专业报考，2023届高校毕业生，男性，在本单位最低服务年限为5年"/>
    <s v="http://hebei.chinatax.gov.cn"/>
    <s v="0311-88626789"/>
    <m/>
    <m/>
    <x v="9"/>
    <n v="2"/>
    <n v="0"/>
    <n v="30"/>
    <n v="30"/>
    <s v="15:1"/>
    <n v="15"/>
  </r>
  <r>
    <x v="307"/>
    <s v="130103"/>
    <x v="6"/>
    <x v="107"/>
    <s v="中央国家行政机关省级以下直属机构"/>
    <x v="61"/>
    <s v="普通职位"/>
    <s v="其他职位"/>
    <s v="从事税收、社会保险费和非税收入征管工作"/>
    <s v="300110107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6"/>
    <s v="河北省保定市博野县"/>
    <s v="限以主修专业报考，2023届高校毕业生，女性，在本单位最低服务年限为5年"/>
    <s v="http://hebei.chinatax.gov.cn"/>
    <s v="0311-88626789"/>
    <m/>
    <m/>
    <x v="9"/>
    <n v="2"/>
    <n v="9"/>
    <n v="28"/>
    <n v="37"/>
    <s v="14:1"/>
    <n v="14"/>
  </r>
  <r>
    <x v="308"/>
    <s v="130103"/>
    <x v="6"/>
    <x v="108"/>
    <s v="中央国家行政机关省级以下直属机构"/>
    <x v="60"/>
    <s v="普通职位"/>
    <s v="其他职位"/>
    <s v="在办税服务厅从事税收、社会保险费和非税收入的征收、服务工作"/>
    <s v="300110108001"/>
    <s v="县（区）级及以下"/>
    <s v="行政执法类"/>
    <n v="4"/>
    <s v="经济学类、财政学类、金融学类、经济与贸易类、统计学类、法学类、中国语言文学类、新闻传播学类、计算机类、自动化类、电子信息类、电子商务类、数学类、工商管理类、管理科学与工程类、机械类、能源动力类"/>
    <s v="本科及以上"/>
    <s v="与最高学历相对应的学位"/>
    <s v="不限"/>
    <s v="无限制"/>
    <s v="无限制"/>
    <s v="否"/>
    <s v="3:1"/>
    <x v="87"/>
    <s v="河北省保定市定兴县"/>
    <s v="限以主修专业报考，2023届高校毕业生，在办税服务厅工作不少于3年，在本单位最低服务年限为5年"/>
    <s v="http://hebei.chinatax.gov.cn"/>
    <s v="0311-88626789"/>
    <m/>
    <m/>
    <x v="9"/>
    <n v="4"/>
    <n v="14"/>
    <n v="96"/>
    <n v="110"/>
    <s v="24:1"/>
    <n v="24"/>
  </r>
  <r>
    <x v="309"/>
    <s v="130103"/>
    <x v="6"/>
    <x v="108"/>
    <s v="中央国家行政机关省级以下直属机构"/>
    <x v="61"/>
    <s v="普通职位"/>
    <s v="其他职位"/>
    <s v="从事税收、社会保险费和非税收入征管工作"/>
    <s v="300110108002"/>
    <s v="县（区）级及以下"/>
    <s v="行政执法类"/>
    <n v="4"/>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87"/>
    <s v="河北省保定市定兴县"/>
    <s v="限以主修专业报考，在本单位最低服务年限为5年"/>
    <s v="http://hebei.chinatax.gov.cn"/>
    <s v="0311-88626789"/>
    <m/>
    <m/>
    <x v="9"/>
    <n v="4"/>
    <n v="0"/>
    <n v="21"/>
    <n v="21"/>
    <s v="5:1"/>
    <n v="5.25"/>
  </r>
  <r>
    <x v="310"/>
    <s v="130103"/>
    <x v="6"/>
    <x v="109"/>
    <s v="中央国家行政机关省级以下直属机构"/>
    <x v="60"/>
    <s v="普通职位"/>
    <s v="其他职位"/>
    <s v="从事税收、社会保险费和非税收入征管工作"/>
    <s v="300110109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8"/>
    <s v="河北省保定市阜平县"/>
    <s v="限以主修专业报考，2023届高校毕业生，男性，在本单位最低服务年限为5年"/>
    <s v="http://hebei.chinatax.gov.cn"/>
    <s v="0311-88626789"/>
    <m/>
    <m/>
    <x v="9"/>
    <n v="2"/>
    <n v="0"/>
    <n v="28"/>
    <n v="28"/>
    <s v="14:1"/>
    <n v="14"/>
  </r>
  <r>
    <x v="311"/>
    <s v="130103"/>
    <x v="6"/>
    <x v="109"/>
    <s v="中央国家行政机关省级以下直属机构"/>
    <x v="61"/>
    <s v="普通职位"/>
    <s v="其他职位"/>
    <s v="从事税收、社会保险费和非税收入征管工作"/>
    <s v="300110109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8"/>
    <s v="河北省保定市阜平县"/>
    <s v="限以主修专业报考，2023届高校毕业生，女性，在本单位最低服务年限为5年"/>
    <s v="http://hebei.chinatax.gov.cn"/>
    <s v="0311-88626789"/>
    <m/>
    <m/>
    <x v="9"/>
    <n v="2"/>
    <n v="1"/>
    <n v="35"/>
    <n v="36"/>
    <s v="18:1"/>
    <n v="17.5"/>
  </r>
  <r>
    <x v="312"/>
    <s v="130103"/>
    <x v="6"/>
    <x v="110"/>
    <s v="中央国家行政机关省级以下直属机构"/>
    <x v="60"/>
    <s v="普通职位"/>
    <s v="其他职位"/>
    <s v="在办税服务厅从事税收、社会保险费和非税收入的征收、服务工作"/>
    <s v="300110110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9"/>
    <s v="河北省保定市高阳县"/>
    <s v="限以主修专业报考，2023届高校毕业生，在办税服务厅工作不少于3年，在本单位最低服务年限为5年"/>
    <s v="http://hebei.chinatax.gov.cn"/>
    <s v="0311-88626789"/>
    <m/>
    <m/>
    <x v="9"/>
    <n v="4"/>
    <n v="8"/>
    <n v="68"/>
    <n v="76"/>
    <s v="17:1"/>
    <n v="17"/>
  </r>
  <r>
    <x v="313"/>
    <s v="130103"/>
    <x v="6"/>
    <x v="110"/>
    <s v="中央国家行政机关省级以下直属机构"/>
    <x v="61"/>
    <s v="普通职位"/>
    <s v="其他职位"/>
    <s v="从事税收、社会保险费和非税收入征管工作"/>
    <s v="300110110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89"/>
    <s v="河北省保定市高阳县"/>
    <s v="限以主修专业报考，在本单位最低服务年限为5年"/>
    <s v="http://hebei.chinatax.gov.cn"/>
    <s v="0311-88626789"/>
    <m/>
    <m/>
    <x v="9"/>
    <n v="2"/>
    <n v="38"/>
    <n v="324"/>
    <n v="362"/>
    <s v="162:1"/>
    <n v="162"/>
  </r>
  <r>
    <x v="314"/>
    <s v="130103"/>
    <x v="6"/>
    <x v="111"/>
    <s v="中央国家行政机关省级以下直属机构"/>
    <x v="60"/>
    <s v="普通职位"/>
    <s v="其他职位"/>
    <s v="从事税收、社会保险费和非税收入征管工作"/>
    <s v="300110111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0"/>
    <s v="河北省保定市涞水县"/>
    <s v="限以主修专业报考，2023届高校毕业生，在本单位最低服务年限为5年"/>
    <s v="http://hebei.chinatax.gov.cn"/>
    <s v="0311-88626789"/>
    <m/>
    <m/>
    <x v="9"/>
    <n v="2"/>
    <n v="6"/>
    <n v="33"/>
    <n v="39"/>
    <s v="17:1"/>
    <n v="16.5"/>
  </r>
  <r>
    <x v="315"/>
    <s v="130103"/>
    <x v="6"/>
    <x v="111"/>
    <s v="中央国家行政机关省级以下直属机构"/>
    <x v="61"/>
    <s v="普通职位"/>
    <s v="其他职位"/>
    <s v="在办税服务厅从事税收、社会保险费和非税收入的征收、服务工作"/>
    <s v="300110111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0"/>
    <s v="河北省保定市涞水县"/>
    <s v="限以主修专业报考，2023届高校毕业生，在办税服务厅工作不少于3年，在本单位最低服务年限为5年"/>
    <s v="http://hebei.chinatax.gov.cn"/>
    <s v="0311-88626789"/>
    <m/>
    <m/>
    <x v="9"/>
    <n v="2"/>
    <n v="4"/>
    <n v="36"/>
    <n v="40"/>
    <s v="18:1"/>
    <n v="18"/>
  </r>
  <r>
    <x v="316"/>
    <s v="130103"/>
    <x v="6"/>
    <x v="112"/>
    <s v="中央国家行政机关省级以下直属机构"/>
    <x v="60"/>
    <s v="普通职位"/>
    <s v="其他职位"/>
    <s v="从事税收、社会保险费和非税收入征管工作"/>
    <s v="300110113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1"/>
    <s v="河北省保定市蠡县"/>
    <s v="限以主修专业报考，2023届高校毕业生，男性，在本单位最低服务年限为5年"/>
    <s v="http://hebei.chinatax.gov.cn"/>
    <s v="0311-88626789"/>
    <m/>
    <m/>
    <x v="9"/>
    <n v="2"/>
    <n v="0"/>
    <n v="30"/>
    <n v="30"/>
    <s v="15:1"/>
    <n v="15"/>
  </r>
  <r>
    <x v="317"/>
    <s v="130103"/>
    <x v="6"/>
    <x v="112"/>
    <s v="中央国家行政机关省级以下直属机构"/>
    <x v="61"/>
    <s v="普通职位"/>
    <s v="其他职位"/>
    <s v="从事税收、社会保险费和非税收入征管工作"/>
    <s v="300110113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1"/>
    <s v="河北省保定市蠡县"/>
    <s v="限以主修专业报考，2023届高校毕业生，女性，在本单位最低服务年限为5年"/>
    <s v="http://hebei.chinatax.gov.cn"/>
    <s v="0311-88626789"/>
    <m/>
    <m/>
    <x v="9"/>
    <n v="2"/>
    <n v="2"/>
    <n v="32"/>
    <n v="34"/>
    <s v="16:1"/>
    <n v="16"/>
  </r>
  <r>
    <x v="318"/>
    <s v="130103"/>
    <x v="6"/>
    <x v="112"/>
    <s v="中央国家行政机关省级以下直属机构"/>
    <x v="62"/>
    <s v="普通职位"/>
    <s v="其他职位"/>
    <s v="从事税收、社会保险费和非税收入征管工作"/>
    <s v="300110113003"/>
    <s v="县（区）级及以下"/>
    <s v="行政执法类"/>
    <n v="4"/>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91"/>
    <s v="河北省保定市蠡县"/>
    <s v="限以主修专业报考，在本单位最低服务年限为5年"/>
    <s v="http://hebei.chinatax.gov.cn"/>
    <s v="0311-88626789"/>
    <m/>
    <m/>
    <x v="9"/>
    <n v="4"/>
    <n v="0"/>
    <n v="18"/>
    <n v="18"/>
    <s v="5:1"/>
    <n v="4.5"/>
  </r>
  <r>
    <x v="319"/>
    <s v="130103"/>
    <x v="6"/>
    <x v="113"/>
    <s v="中央国家行政机关省级以下直属机构"/>
    <x v="60"/>
    <s v="普通职位"/>
    <s v="其他职位"/>
    <s v="从事税收、社会保险费和非税收入征管工作"/>
    <s v="300110114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2"/>
    <s v="河北省保定市曲阳县"/>
    <s v="限以主修专业报考，2023届高校毕业生，在本单位最低服务年限为5年"/>
    <s v="http://hebei.chinatax.gov.cn"/>
    <s v="0311-88626789"/>
    <m/>
    <m/>
    <x v="9"/>
    <n v="2"/>
    <n v="5"/>
    <n v="51"/>
    <n v="56"/>
    <s v="26:1"/>
    <n v="25.5"/>
  </r>
  <r>
    <x v="320"/>
    <s v="130103"/>
    <x v="6"/>
    <x v="113"/>
    <s v="中央国家行政机关省级以下直属机构"/>
    <x v="61"/>
    <s v="普通职位"/>
    <s v="其他职位"/>
    <s v="在办税服务厅从事税收、社会保险费和非税收入的征收、服务工作"/>
    <s v="300110114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2"/>
    <s v="河北省保定市曲阳县"/>
    <s v="限以主修专业报考，2023届高校毕业生，在办税服务厅工作不少于3年，在本单位最低服务年限为5年"/>
    <s v="http://hebei.chinatax.gov.cn"/>
    <s v="0311-88626789"/>
    <m/>
    <m/>
    <x v="9"/>
    <n v="2"/>
    <n v="5"/>
    <n v="46"/>
    <n v="51"/>
    <s v="23:1"/>
    <n v="23"/>
  </r>
  <r>
    <x v="321"/>
    <s v="130103"/>
    <x v="6"/>
    <x v="114"/>
    <s v="中央国家行政机关省级以下直属机构"/>
    <x v="60"/>
    <s v="普通职位"/>
    <s v="其他职位"/>
    <s v="从事税收、社会保险费和非税收入征管工作"/>
    <s v="300110116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3"/>
    <s v="河北省保定市唐县"/>
    <s v="限以主修专业报考，2023届高校毕业生，男性，在本单位最低服务年限为5年"/>
    <s v="http://hebei.chinatax.gov.cn"/>
    <s v="0311-88626789"/>
    <m/>
    <m/>
    <x v="9"/>
    <n v="3"/>
    <n v="3"/>
    <n v="45"/>
    <n v="48"/>
    <s v="15:1"/>
    <n v="15"/>
  </r>
  <r>
    <x v="322"/>
    <s v="130103"/>
    <x v="6"/>
    <x v="114"/>
    <s v="中央国家行政机关省级以下直属机构"/>
    <x v="61"/>
    <s v="普通职位"/>
    <s v="其他职位"/>
    <s v="从事税收、社会保险费和非税收入征管工作"/>
    <s v="300110116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3"/>
    <s v="河北省保定市唐县"/>
    <s v="限以主修专业报考，2023届高校毕业生，女性，在本单位最低服务年限为5年"/>
    <s v="http://hebei.chinatax.gov.cn"/>
    <s v="0311-88626789"/>
    <m/>
    <m/>
    <x v="9"/>
    <n v="3"/>
    <n v="3"/>
    <n v="65"/>
    <n v="68"/>
    <s v="22:1"/>
    <n v="21.666666666666668"/>
  </r>
  <r>
    <x v="323"/>
    <s v="130103"/>
    <x v="6"/>
    <x v="114"/>
    <s v="中央国家行政机关省级以下直属机构"/>
    <x v="62"/>
    <s v="普通职位"/>
    <s v="其他职位"/>
    <s v="从事税收、社会保险费和非税收入征管工作"/>
    <s v="300110116003"/>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93"/>
    <s v="河北省保定市唐县"/>
    <s v="限以主修专业报考，在本单位最低服务年限为5年"/>
    <s v="http://hebei.chinatax.gov.cn"/>
    <s v="0311-88626789"/>
    <m/>
    <m/>
    <x v="9"/>
    <n v="2"/>
    <n v="1"/>
    <n v="16"/>
    <n v="17"/>
    <s v="8:1"/>
    <n v="8"/>
  </r>
  <r>
    <x v="324"/>
    <s v="130103"/>
    <x v="6"/>
    <x v="115"/>
    <s v="中央国家行政机关省级以下直属机构"/>
    <x v="60"/>
    <s v="普通职位"/>
    <s v="其他职位"/>
    <s v="从事税收、社会保险费和非税收入征管工作"/>
    <s v="300110117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4"/>
    <s v="河北省保定市望都县"/>
    <s v="限以主修专业报考，2023届高校毕业生，在本单位最低服务年限为5年"/>
    <s v="http://hebei.chinatax.gov.cn"/>
    <s v="0311-88626789"/>
    <m/>
    <m/>
    <x v="9"/>
    <n v="2"/>
    <n v="0"/>
    <n v="36"/>
    <n v="36"/>
    <s v="18:1"/>
    <n v="18"/>
  </r>
  <r>
    <x v="325"/>
    <s v="130103"/>
    <x v="6"/>
    <x v="115"/>
    <s v="中央国家行政机关省级以下直属机构"/>
    <x v="61"/>
    <s v="普通职位"/>
    <s v="其他职位"/>
    <s v="在办税服务厅从事税收、社会保险费和非税收入的征收、服务工作"/>
    <s v="300110117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4"/>
    <s v="河北省保定市望都县"/>
    <s v="限以主修专业报考，2023届高校毕业生，在办税服务厅工作不少于3年，在本单位最低服务年限为5年"/>
    <s v="http://hebei.chinatax.gov.cn"/>
    <s v="0311-88626789"/>
    <m/>
    <m/>
    <x v="9"/>
    <n v="2"/>
    <n v="4"/>
    <n v="31"/>
    <n v="35"/>
    <s v="16:1"/>
    <n v="15.5"/>
  </r>
  <r>
    <x v="326"/>
    <s v="130103"/>
    <x v="6"/>
    <x v="116"/>
    <s v="中央国家行政机关省级以下直属机构"/>
    <x v="60"/>
    <s v="普通职位"/>
    <s v="其他职位"/>
    <s v="从事税收、社会保险费和非税收入征管工作"/>
    <s v="300110118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5"/>
    <s v="河北省保定市易县"/>
    <s v="限以主修专业报考，2023届高校毕业生，男性，在本单位最低服务年限为5年"/>
    <s v="http://hebei.chinatax.gov.cn"/>
    <s v="0311-88626789"/>
    <m/>
    <m/>
    <x v="9"/>
    <n v="2"/>
    <n v="1"/>
    <n v="38"/>
    <n v="39"/>
    <s v="19:1"/>
    <n v="19"/>
  </r>
  <r>
    <x v="327"/>
    <s v="130103"/>
    <x v="6"/>
    <x v="116"/>
    <s v="中央国家行政机关省级以下直属机构"/>
    <x v="61"/>
    <s v="普通职位"/>
    <s v="其他职位"/>
    <s v="从事税收、社会保险费和非税收入征管工作"/>
    <s v="300110118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5"/>
    <s v="河北省保定市易县"/>
    <s v="限以主修专业报考，2023届高校毕业生，女性，在本单位最低服务年限为5年"/>
    <s v="http://hebei.chinatax.gov.cn"/>
    <s v="0311-88626789"/>
    <m/>
    <m/>
    <x v="9"/>
    <n v="2"/>
    <n v="3"/>
    <n v="40"/>
    <n v="43"/>
    <s v="20:1"/>
    <n v="20"/>
  </r>
  <r>
    <x v="328"/>
    <s v="130103"/>
    <x v="6"/>
    <x v="116"/>
    <s v="中央国家行政机关省级以下直属机构"/>
    <x v="62"/>
    <s v="普通职位"/>
    <s v="其他职位"/>
    <s v="从事税收、社会保险费和非税收入征管工作"/>
    <s v="300110118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5"/>
    <s v="河北省保定市易县"/>
    <s v="限以主修专业报考，在本单位最低服务年限为5年"/>
    <s v="http://hebei.chinatax.gov.cn"/>
    <s v="0311-88626789"/>
    <m/>
    <m/>
    <x v="9"/>
    <n v="2"/>
    <n v="38"/>
    <n v="339"/>
    <n v="377"/>
    <s v="170:1"/>
    <n v="169.5"/>
  </r>
  <r>
    <x v="329"/>
    <s v="130103"/>
    <x v="6"/>
    <x v="117"/>
    <s v="中央国家行政机关省级以下直属机构"/>
    <x v="60"/>
    <s v="普通职位"/>
    <s v="其他职位"/>
    <s v="从事税收、社会保险费和非税收入征管工作"/>
    <s v="300110119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6"/>
    <s v="河北省保定市"/>
    <s v="限以主修专业报考，2023届高校毕业生，工作地点及落户地点在河北省保定高新技术产业开发区，男性，在本单位最低服务年限为5年"/>
    <s v="http://hebei.chinatax.gov.cn"/>
    <s v="0311-88626789"/>
    <m/>
    <m/>
    <x v="9"/>
    <n v="2"/>
    <n v="2"/>
    <n v="61"/>
    <n v="63"/>
    <s v="31:1"/>
    <n v="30.5"/>
  </r>
  <r>
    <x v="330"/>
    <s v="130103"/>
    <x v="6"/>
    <x v="117"/>
    <s v="中央国家行政机关省级以下直属机构"/>
    <x v="61"/>
    <s v="普通职位"/>
    <s v="其他职位"/>
    <s v="从事税收、社会保险费和非税收入征管工作"/>
    <s v="300110119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6"/>
    <s v="河北省保定市"/>
    <s v="限以主修专业报考，2023届高校毕业生，工作地点及落户地点在河北省保定高新技术产业开发区，女性，在本单位最低服务年限为5年"/>
    <s v="http://hebei.chinatax.gov.cn"/>
    <s v="0311-88626789"/>
    <m/>
    <m/>
    <x v="9"/>
    <n v="2"/>
    <n v="3"/>
    <n v="83"/>
    <n v="86"/>
    <s v="42:1"/>
    <n v="41.5"/>
  </r>
  <r>
    <x v="331"/>
    <s v="130103"/>
    <x v="6"/>
    <x v="118"/>
    <s v="中央国家行政机关省级以下直属机构"/>
    <x v="60"/>
    <s v="普通职位"/>
    <s v="其他职位"/>
    <s v="从事税收、社会保险费和非税收入征管工作"/>
    <s v="300110121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7"/>
    <s v="河北省沧州市运河区"/>
    <s v="限以主修专业报考，2023届高校毕业生，男性，在本单位最低服务年限为5年"/>
    <s v="http://hebei.chinatax.gov.cn"/>
    <s v="0311-88626789"/>
    <m/>
    <m/>
    <x v="4"/>
    <n v="2"/>
    <n v="4"/>
    <n v="52"/>
    <n v="56"/>
    <s v="26:1"/>
    <n v="26"/>
  </r>
  <r>
    <x v="332"/>
    <s v="130103"/>
    <x v="6"/>
    <x v="118"/>
    <s v="中央国家行政机关省级以下直属机构"/>
    <x v="61"/>
    <s v="普通职位"/>
    <s v="其他职位"/>
    <s v="从事税收、社会保险费和非税收入征管工作"/>
    <s v="300110121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7"/>
    <s v="河北省沧州市运河区"/>
    <s v="限以主修专业报考，2023届高校毕业生，女性，在本单位最低服务年限为5年"/>
    <s v="http://hebei.chinatax.gov.cn"/>
    <s v="0311-88626789"/>
    <m/>
    <m/>
    <x v="4"/>
    <n v="2"/>
    <n v="6"/>
    <n v="78"/>
    <n v="84"/>
    <s v="39:1"/>
    <n v="39"/>
  </r>
  <r>
    <x v="333"/>
    <s v="130103"/>
    <x v="6"/>
    <x v="118"/>
    <s v="中央国家行政机关省级以下直属机构"/>
    <x v="62"/>
    <s v="普通职位"/>
    <s v="其他职位"/>
    <s v="在办税服务厅从事税收、社会保险费和非税收入的征收、服务工作"/>
    <s v="300110121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7"/>
    <s v="河北省沧州市运河区"/>
    <s v="限以主修专业报考，在办税服务厅工作不少于3年，在本单位最低服务年限为5年"/>
    <s v="http://hebei.chinatax.gov.cn"/>
    <s v="0311-88626789"/>
    <m/>
    <m/>
    <x v="4"/>
    <n v="2"/>
    <n v="60"/>
    <n v="454"/>
    <n v="514"/>
    <s v="227:1"/>
    <n v="227"/>
  </r>
  <r>
    <x v="334"/>
    <s v="130103"/>
    <x v="6"/>
    <x v="119"/>
    <s v="中央国家行政机关省级以下直属机构"/>
    <x v="60"/>
    <s v="普通职位"/>
    <s v="其他职位"/>
    <s v="从事税收、社会保险费和非税收入征管工作"/>
    <s v="300110122001"/>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8"/>
    <s v="河北省沧州市新华区"/>
    <s v="限以主修专业报考，2023届高校毕业生，男性，在本单位最低服务年限为5年"/>
    <s v="http://hebei.chinatax.gov.cn"/>
    <s v="0311-88626789"/>
    <m/>
    <m/>
    <x v="4"/>
    <n v="5"/>
    <n v="3"/>
    <n v="127"/>
    <n v="130"/>
    <s v="25:1"/>
    <n v="25.4"/>
  </r>
  <r>
    <x v="335"/>
    <s v="130103"/>
    <x v="6"/>
    <x v="119"/>
    <s v="中央国家行政机关省级以下直属机构"/>
    <x v="61"/>
    <s v="普通职位"/>
    <s v="其他职位"/>
    <s v="从事税收、社会保险费和非税收入征管工作"/>
    <s v="300110122002"/>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8"/>
    <s v="河北省沧州市新华区"/>
    <s v="限以主修专业报考，2023届高校毕业生，女性，在本单位最低服务年限为5年"/>
    <s v="http://hebei.chinatax.gov.cn"/>
    <s v="0311-88626789"/>
    <m/>
    <m/>
    <x v="4"/>
    <n v="5"/>
    <n v="6"/>
    <n v="183"/>
    <n v="189"/>
    <s v="37:1"/>
    <n v="36.6"/>
  </r>
  <r>
    <x v="336"/>
    <s v="130103"/>
    <x v="6"/>
    <x v="119"/>
    <s v="中央国家行政机关省级以下直属机构"/>
    <x v="62"/>
    <s v="普通职位"/>
    <s v="其他职位"/>
    <s v="在办税服务厅从事税收、社会保险费和非税收入的征收、服务工作"/>
    <s v="300110122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8"/>
    <s v="河北省沧州市新华区"/>
    <s v="限以主修专业报考，在办税服务厅工作不少于3年，在本单位最低服务年限为5年"/>
    <s v="http://hebei.chinatax.gov.cn"/>
    <s v="0311-88626789"/>
    <m/>
    <m/>
    <x v="4"/>
    <n v="2"/>
    <n v="30"/>
    <n v="435"/>
    <n v="465"/>
    <s v="218:1"/>
    <n v="217.5"/>
  </r>
  <r>
    <x v="337"/>
    <s v="130103"/>
    <x v="6"/>
    <x v="120"/>
    <s v="中央国家行政机关省级以下直属机构"/>
    <x v="60"/>
    <s v="普通职位"/>
    <s v="其他职位"/>
    <s v="在办税服务厅从事税收、社会保险费和非税收入的征收、服务工作"/>
    <s v="300110123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9"/>
    <s v="河北省沧州市任丘市"/>
    <s v="限以主修专业报考，2023届高校毕业生，在办税服务厅工作不少于3年，男性，在本单位最低服务年限为5年"/>
    <s v="http://hebei.chinatax.gov.cn"/>
    <s v="0311-88626789"/>
    <m/>
    <m/>
    <x v="4"/>
    <n v="2"/>
    <n v="4"/>
    <n v="43"/>
    <n v="47"/>
    <s v="22:1"/>
    <n v="21.5"/>
  </r>
  <r>
    <x v="338"/>
    <s v="130103"/>
    <x v="6"/>
    <x v="120"/>
    <s v="中央国家行政机关省级以下直属机构"/>
    <x v="61"/>
    <s v="普通职位"/>
    <s v="其他职位"/>
    <s v="在办税服务厅从事税收、社会保险费和非税收入的征收、服务工作"/>
    <s v="300110123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99"/>
    <s v="河北省沧州市任丘市"/>
    <s v="限以主修专业报考，2023届高校毕业生，在办税服务厅工作不少于3年，女性，在本单位最低服务年限为5年"/>
    <s v="http://hebei.chinatax.gov.cn"/>
    <s v="0311-88626789"/>
    <m/>
    <m/>
    <x v="4"/>
    <n v="2"/>
    <n v="9"/>
    <n v="58"/>
    <n v="67"/>
    <s v="29:1"/>
    <n v="29"/>
  </r>
  <r>
    <x v="339"/>
    <s v="130103"/>
    <x v="6"/>
    <x v="120"/>
    <s v="中央国家行政机关省级以下直属机构"/>
    <x v="62"/>
    <s v="普通职位"/>
    <s v="其他职位"/>
    <s v="从事税收、社会保险费和非税收入征管工作"/>
    <s v="300110123003"/>
    <s v="县（区）级及以下"/>
    <s v="行政执法类"/>
    <n v="2"/>
    <s v="化工与制药类、矿业类"/>
    <s v="本科及以上"/>
    <s v="与最高学历相对应的学位"/>
    <s v="不限"/>
    <s v="无限制"/>
    <s v="无限制"/>
    <s v="否"/>
    <s v="3:1"/>
    <x v="99"/>
    <s v="河北省沧州市任丘市"/>
    <s v="限以主修专业报考，在本单位最低服务年限为5年"/>
    <s v="http://hebei.chinatax.gov.cn"/>
    <s v="0311-88626789"/>
    <m/>
    <m/>
    <x v="4"/>
    <n v="2"/>
    <n v="128"/>
    <n v="522"/>
    <n v="650"/>
    <s v="261:1"/>
    <n v="261"/>
  </r>
  <r>
    <x v="340"/>
    <s v="130103"/>
    <x v="6"/>
    <x v="121"/>
    <s v="中央国家行政机关省级以下直属机构"/>
    <x v="60"/>
    <s v="普通职位"/>
    <s v="其他职位"/>
    <s v="从事税收、社会保险费和非税收入征管工作"/>
    <s v="300110124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0"/>
    <s v="河北省沧州市河间市"/>
    <s v="限以主修专业报考，2023届高校毕业生，男性，在本单位最低服务年限为5年"/>
    <s v="http://hebei.chinatax.gov.cn"/>
    <s v="0311-88626789"/>
    <m/>
    <m/>
    <x v="4"/>
    <n v="4"/>
    <n v="8"/>
    <n v="50"/>
    <n v="58"/>
    <s v="13:1"/>
    <n v="12.5"/>
  </r>
  <r>
    <x v="341"/>
    <s v="130103"/>
    <x v="6"/>
    <x v="121"/>
    <s v="中央国家行政机关省级以下直属机构"/>
    <x v="61"/>
    <s v="普通职位"/>
    <s v="其他职位"/>
    <s v="从事税收、社会保险费和非税收入征管工作"/>
    <s v="300110124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0"/>
    <s v="河北省沧州市河间市"/>
    <s v="限以主修专业报考，2023届高校毕业生，女性，在本单位最低服务年限为5年"/>
    <s v="http://hebei.chinatax.gov.cn"/>
    <s v="0311-88626789"/>
    <m/>
    <m/>
    <x v="4"/>
    <n v="4"/>
    <n v="12"/>
    <n v="74"/>
    <n v="86"/>
    <s v="19:1"/>
    <n v="18.5"/>
  </r>
  <r>
    <x v="342"/>
    <s v="130103"/>
    <x v="6"/>
    <x v="121"/>
    <s v="中央国家行政机关省级以下直属机构"/>
    <x v="62"/>
    <s v="普通职位"/>
    <s v="其他职位"/>
    <s v="从事税收、社会保险费和非税收入征管工作"/>
    <s v="300110124003"/>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00"/>
    <s v="河北省沧州市河间市"/>
    <s v="限以主修专业报考，在本单位最低服务年限为5年"/>
    <s v="http://hebei.chinatax.gov.cn"/>
    <s v="0311-88626789"/>
    <m/>
    <m/>
    <x v="4"/>
    <n v="2"/>
    <n v="0"/>
    <n v="10"/>
    <n v="10"/>
    <s v="5:1"/>
    <n v="5"/>
  </r>
  <r>
    <x v="343"/>
    <s v="130103"/>
    <x v="6"/>
    <x v="122"/>
    <s v="中央国家行政机关省级以下直属机构"/>
    <x v="60"/>
    <s v="普通职位"/>
    <s v="其他职位"/>
    <s v="从事税收、社会保险费和非税收入征管工作"/>
    <s v="300110125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1"/>
    <s v="河北省沧州市泊头市"/>
    <s v="限以主修专业报考，2023届高校毕业生，男性，在本单位最低服务年限为5年"/>
    <s v="http://hebei.chinatax.gov.cn"/>
    <s v="0311-88626789"/>
    <m/>
    <m/>
    <x v="4"/>
    <n v="3"/>
    <n v="4"/>
    <n v="36"/>
    <n v="40"/>
    <s v="12:1"/>
    <n v="12"/>
  </r>
  <r>
    <x v="344"/>
    <s v="130103"/>
    <x v="6"/>
    <x v="122"/>
    <s v="中央国家行政机关省级以下直属机构"/>
    <x v="61"/>
    <s v="普通职位"/>
    <s v="其他职位"/>
    <s v="从事税收、社会保险费和非税收入征管工作"/>
    <s v="300110125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1"/>
    <s v="河北省沧州市泊头市"/>
    <s v="限以主修专业报考，2023届高校毕业生，女性，在本单位最低服务年限为5年"/>
    <s v="http://hebei.chinatax.gov.cn"/>
    <s v="0311-88626789"/>
    <m/>
    <m/>
    <x v="4"/>
    <n v="3"/>
    <n v="2"/>
    <n v="49"/>
    <n v="51"/>
    <s v="16:1"/>
    <n v="16.333333333333332"/>
  </r>
  <r>
    <x v="345"/>
    <s v="130103"/>
    <x v="6"/>
    <x v="122"/>
    <s v="中央国家行政机关省级以下直属机构"/>
    <x v="62"/>
    <s v="普通职位"/>
    <s v="其他职位"/>
    <s v="从事税收、社会保险费和非税收入征管工作"/>
    <s v="300110125003"/>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01"/>
    <s v="河北省沧州市泊头市"/>
    <s v="限以主修专业报考，在本单位最低服务年限为5年"/>
    <s v="http://hebei.chinatax.gov.cn"/>
    <s v="0311-88626789"/>
    <m/>
    <m/>
    <x v="4"/>
    <n v="2"/>
    <n v="0"/>
    <n v="12"/>
    <n v="12"/>
    <s v="6:1"/>
    <n v="6"/>
  </r>
  <r>
    <x v="346"/>
    <s v="130103"/>
    <x v="6"/>
    <x v="123"/>
    <s v="中央国家行政机关省级以下直属机构"/>
    <x v="60"/>
    <s v="普通职位"/>
    <s v="其他职位"/>
    <s v="在办税服务厅从事税收、社会保险费和非税收入的征收、服务工作"/>
    <s v="300110126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5"/>
    <s v="河北省沧州市黄骅市"/>
    <s v="限以主修专业报考，2023届高校毕业生，在办税服务厅工作不少于3年，在本单位最低服务年限为5年"/>
    <s v="http://hebei.chinatax.gov.cn"/>
    <s v="0311-88626789"/>
    <m/>
    <m/>
    <x v="4"/>
    <n v="2"/>
    <n v="0"/>
    <n v="61"/>
    <n v="61"/>
    <s v="31:1"/>
    <n v="30.5"/>
  </r>
  <r>
    <x v="347"/>
    <s v="130103"/>
    <x v="6"/>
    <x v="123"/>
    <s v="中央国家行政机关省级以下直属机构"/>
    <x v="61"/>
    <s v="普通职位"/>
    <s v="其他职位"/>
    <s v="从事税收、社会保险费和非税收入征管工作"/>
    <s v="300110126002"/>
    <s v="县（区）级及以下"/>
    <s v="行政执法类"/>
    <n v="2"/>
    <s v="化工与制药类、矿业类"/>
    <s v="本科及以上"/>
    <s v="与最高学历相对应的学位"/>
    <s v="不限"/>
    <s v="无限制"/>
    <s v="无限制"/>
    <s v="否"/>
    <s v="3:1"/>
    <x v="5"/>
    <s v="河北省沧州市黄骅市"/>
    <s v="限以主修专业报考，在本单位最低服务年限为5年"/>
    <s v="http://hebei.chinatax.gov.cn"/>
    <s v="0311-88626789"/>
    <m/>
    <m/>
    <x v="4"/>
    <n v="2"/>
    <n v="0"/>
    <n v="646"/>
    <n v="646"/>
    <s v="323:1"/>
    <n v="323"/>
  </r>
  <r>
    <x v="348"/>
    <s v="130103"/>
    <x v="6"/>
    <x v="124"/>
    <s v="中央国家行政机关省级以下直属机构"/>
    <x v="60"/>
    <s v="普通职位"/>
    <s v="其他职位"/>
    <s v="从事税收、社会保险费和非税收入征管工作"/>
    <s v="300110127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2"/>
    <s v="河北省沧州市肃宁县"/>
    <s v="限以主修专业报考，2023届高校毕业生，男性，在本单位最低服务年限为5年"/>
    <s v="http://hebei.chinatax.gov.cn"/>
    <s v="0311-88626789"/>
    <m/>
    <m/>
    <x v="4"/>
    <n v="2"/>
    <n v="0"/>
    <n v="28"/>
    <n v="28"/>
    <s v="14:1"/>
    <n v="14"/>
  </r>
  <r>
    <x v="349"/>
    <s v="130103"/>
    <x v="6"/>
    <x v="124"/>
    <s v="中央国家行政机关省级以下直属机构"/>
    <x v="61"/>
    <s v="普通职位"/>
    <s v="其他职位"/>
    <s v="从事税收、社会保险费和非税收入征管工作"/>
    <s v="300110127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2"/>
    <s v="河北省沧州市肃宁县"/>
    <s v="限以主修专业报考，2023届高校毕业生，女性，在本单位最低服务年限为5年"/>
    <s v="http://hebei.chinatax.gov.cn"/>
    <s v="0311-88626789"/>
    <m/>
    <m/>
    <x v="4"/>
    <n v="2"/>
    <n v="0"/>
    <n v="40"/>
    <n v="40"/>
    <s v="20:1"/>
    <n v="20"/>
  </r>
  <r>
    <x v="350"/>
    <s v="130103"/>
    <x v="6"/>
    <x v="124"/>
    <s v="中央国家行政机关省级以下直属机构"/>
    <x v="62"/>
    <s v="普通职位"/>
    <s v="其他职位"/>
    <s v="从事税收、社会保险费和非税收入征管工作"/>
    <s v="300110127003"/>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02"/>
    <s v="河北省沧州市肃宁县"/>
    <s v="限以主修专业报考，在本单位最低服务年限为5年"/>
    <s v="http://hebei.chinatax.gov.cn"/>
    <s v="0311-88626789"/>
    <m/>
    <m/>
    <x v="4"/>
    <n v="2"/>
    <n v="0"/>
    <n v="10"/>
    <n v="10"/>
    <s v="5:1"/>
    <n v="5"/>
  </r>
  <r>
    <x v="351"/>
    <s v="130103"/>
    <x v="6"/>
    <x v="125"/>
    <s v="中央国家行政机关省级以下直属机构"/>
    <x v="60"/>
    <s v="普通职位"/>
    <s v="其他职位"/>
    <s v="从事税收、社会保险费和非税收入征管工作"/>
    <s v="300110128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3"/>
    <s v="河北省沧州市献县"/>
    <s v="限以主修专业报考，2023届高校毕业生，男性，在本单位最低服务年限为5年"/>
    <s v="http://hebei.chinatax.gov.cn"/>
    <s v="0311-88626789"/>
    <m/>
    <m/>
    <x v="4"/>
    <n v="2"/>
    <n v="0"/>
    <n v="33"/>
    <n v="33"/>
    <s v="17:1"/>
    <n v="16.5"/>
  </r>
  <r>
    <x v="352"/>
    <s v="130103"/>
    <x v="6"/>
    <x v="125"/>
    <s v="中央国家行政机关省级以下直属机构"/>
    <x v="61"/>
    <s v="普通职位"/>
    <s v="其他职位"/>
    <s v="从事税收、社会保险费和非税收入征管工作"/>
    <s v="300110128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3"/>
    <s v="河北省沧州市献县"/>
    <s v="限以主修专业报考，2023届高校毕业生，女性，在本单位最低服务年限为5年"/>
    <s v="http://hebei.chinatax.gov.cn"/>
    <s v="0311-88626789"/>
    <m/>
    <m/>
    <x v="4"/>
    <n v="2"/>
    <n v="1"/>
    <n v="40"/>
    <n v="41"/>
    <s v="20:1"/>
    <n v="20"/>
  </r>
  <r>
    <x v="353"/>
    <s v="130103"/>
    <x v="6"/>
    <x v="126"/>
    <s v="中央国家行政机关省级以下直属机构"/>
    <x v="60"/>
    <s v="普通职位"/>
    <s v="其他职位"/>
    <s v="从事税收、社会保险费和非税收入征管工作"/>
    <s v="300110129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4"/>
    <s v="河北省沧州市吴桥县"/>
    <s v="限以主修专业报考，2023届高校毕业生，男性，在本单位最低服务年限为5年"/>
    <s v="http://hebei.chinatax.gov.cn"/>
    <s v="0311-88626789"/>
    <m/>
    <m/>
    <x v="4"/>
    <n v="3"/>
    <n v="0"/>
    <n v="36"/>
    <n v="36"/>
    <s v="12:1"/>
    <n v="12"/>
  </r>
  <r>
    <x v="354"/>
    <s v="130103"/>
    <x v="6"/>
    <x v="126"/>
    <s v="中央国家行政机关省级以下直属机构"/>
    <x v="61"/>
    <s v="普通职位"/>
    <s v="其他职位"/>
    <s v="从事税收、社会保险费和非税收入征管工作"/>
    <s v="300110129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4"/>
    <s v="河北省沧州市吴桥县"/>
    <s v="限以主修专业报考，2023届高校毕业生，女性，在本单位最低服务年限为5年"/>
    <s v="http://hebei.chinatax.gov.cn"/>
    <s v="0311-88626789"/>
    <m/>
    <m/>
    <x v="4"/>
    <n v="3"/>
    <n v="0"/>
    <n v="36"/>
    <n v="36"/>
    <s v="12:1"/>
    <n v="12"/>
  </r>
  <r>
    <x v="355"/>
    <s v="130103"/>
    <x v="6"/>
    <x v="126"/>
    <s v="中央国家行政机关省级以下直属机构"/>
    <x v="62"/>
    <s v="普通职位"/>
    <s v="其他职位"/>
    <s v="从事税收、社会保险费和非税收入征管工作"/>
    <s v="300110129003"/>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04"/>
    <s v="河北省沧州市吴桥县"/>
    <s v="限以主修专业报考，在本单位最低服务年限为5年"/>
    <s v="http://hebei.chinatax.gov.cn"/>
    <s v="0311-88626789"/>
    <m/>
    <m/>
    <x v="4"/>
    <n v="2"/>
    <n v="1"/>
    <n v="5"/>
    <n v="6"/>
    <s v="3:1"/>
    <n v="2.5"/>
  </r>
  <r>
    <x v="356"/>
    <s v="130103"/>
    <x v="6"/>
    <x v="127"/>
    <s v="中央国家行政机关省级以下直属机构"/>
    <x v="60"/>
    <s v="普通职位"/>
    <s v="其他职位"/>
    <s v="在办税服务厅从事税收、社会保险费和非税收入的征收、服务工作"/>
    <s v="300110130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5"/>
    <s v="河北省沧州市东光县"/>
    <s v="限以主修专业报考，2023届高校毕业生，在办税服务厅工作不少于3年，男性，在本单位最低服务年限为5年"/>
    <s v="http://hebei.chinatax.gov.cn"/>
    <s v="0311-88626789"/>
    <m/>
    <m/>
    <x v="4"/>
    <n v="2"/>
    <n v="0"/>
    <n v="28"/>
    <n v="28"/>
    <s v="14:1"/>
    <n v="14"/>
  </r>
  <r>
    <x v="357"/>
    <s v="130103"/>
    <x v="6"/>
    <x v="127"/>
    <s v="中央国家行政机关省级以下直属机构"/>
    <x v="61"/>
    <s v="普通职位"/>
    <s v="其他职位"/>
    <s v="在办税服务厅从事税收、社会保险费和非税收入的征收、服务工作"/>
    <s v="300110130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5"/>
    <s v="河北省沧州市东光县"/>
    <s v="限以主修专业报考，2023届高校毕业生，在办税服务厅工作不少于3年，女性，在本单位最低服务年限为5年"/>
    <s v="http://hebei.chinatax.gov.cn"/>
    <s v="0311-88626789"/>
    <m/>
    <m/>
    <x v="4"/>
    <n v="2"/>
    <n v="0"/>
    <n v="32"/>
    <n v="32"/>
    <s v="16:1"/>
    <n v="16"/>
  </r>
  <r>
    <x v="358"/>
    <s v="130103"/>
    <x v="6"/>
    <x v="128"/>
    <s v="中央国家行政机关省级以下直属机构"/>
    <x v="60"/>
    <s v="普通职位"/>
    <s v="其他职位"/>
    <s v="从事税收、社会保险费和非税收入征管工作"/>
    <s v="300110131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6"/>
    <s v="河北省沧州市南皮县"/>
    <s v="限以主修专业报考，2023届高校毕业生，男性，在本单位最低服务年限为5年"/>
    <s v="http://hebei.chinatax.gov.cn"/>
    <s v="0311-88626789"/>
    <m/>
    <m/>
    <x v="4"/>
    <n v="3"/>
    <n v="0"/>
    <n v="35"/>
    <n v="35"/>
    <s v="12:1"/>
    <n v="11.666666666666666"/>
  </r>
  <r>
    <x v="359"/>
    <s v="130103"/>
    <x v="6"/>
    <x v="128"/>
    <s v="中央国家行政机关省级以下直属机构"/>
    <x v="61"/>
    <s v="普通职位"/>
    <s v="其他职位"/>
    <s v="从事税收、社会保险费和非税收入征管工作"/>
    <s v="300110131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6"/>
    <s v="河北省沧州市南皮县"/>
    <s v="限以主修专业报考，2023届高校毕业生，女性，在本单位最低服务年限为5年"/>
    <s v="http://hebei.chinatax.gov.cn"/>
    <s v="0311-88626789"/>
    <m/>
    <m/>
    <x v="4"/>
    <n v="3"/>
    <n v="0"/>
    <n v="40"/>
    <n v="40"/>
    <s v="13:1"/>
    <n v="13.333333333333334"/>
  </r>
  <r>
    <x v="360"/>
    <s v="130103"/>
    <x v="6"/>
    <x v="128"/>
    <s v="中央国家行政机关省级以下直属机构"/>
    <x v="62"/>
    <s v="普通职位"/>
    <s v="其他职位"/>
    <s v="从事税收、社会保险费和非税收入征管工作"/>
    <s v="300110131003"/>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06"/>
    <s v="河北省沧州市南皮县"/>
    <s v="限以主修专业报考，在本单位最低服务年限为5年"/>
    <s v="http://hebei.chinatax.gov.cn"/>
    <s v="0311-88626789"/>
    <m/>
    <m/>
    <x v="4"/>
    <n v="2"/>
    <n v="7"/>
    <n v="6"/>
    <n v="13"/>
    <s v="3:1"/>
    <n v="3"/>
  </r>
  <r>
    <x v="361"/>
    <s v="130103"/>
    <x v="6"/>
    <x v="129"/>
    <s v="中央国家行政机关省级以下直属机构"/>
    <x v="60"/>
    <s v="普通职位"/>
    <s v="其他职位"/>
    <s v="从事税收、社会保险费和非税收入征管工作"/>
    <s v="300110132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7"/>
    <s v="河北省沧州市青县"/>
    <s v="限以主修专业报考，2023届高校毕业生，男性，在本单位最低服务年限为5年"/>
    <s v="http://hebei.chinatax.gov.cn"/>
    <s v="0311-88626789"/>
    <m/>
    <m/>
    <x v="4"/>
    <n v="3"/>
    <n v="1"/>
    <n v="36"/>
    <n v="37"/>
    <s v="12:1"/>
    <n v="12"/>
  </r>
  <r>
    <x v="362"/>
    <s v="130103"/>
    <x v="6"/>
    <x v="129"/>
    <s v="中央国家行政机关省级以下直属机构"/>
    <x v="61"/>
    <s v="普通职位"/>
    <s v="其他职位"/>
    <s v="从事税收、社会保险费和非税收入征管工作"/>
    <s v="300110132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7"/>
    <s v="河北省沧州市青县"/>
    <s v="限以主修专业报考，2023届高校毕业生，女性，在本单位最低服务年限为5年"/>
    <s v="http://hebei.chinatax.gov.cn"/>
    <s v="0311-88626789"/>
    <m/>
    <m/>
    <x v="4"/>
    <n v="3"/>
    <n v="5"/>
    <n v="44"/>
    <n v="49"/>
    <s v="15:1"/>
    <n v="14.666666666666666"/>
  </r>
  <r>
    <x v="363"/>
    <s v="130103"/>
    <x v="6"/>
    <x v="129"/>
    <s v="中央国家行政机关省级以下直属机构"/>
    <x v="62"/>
    <s v="普通职位"/>
    <s v="其他职位"/>
    <s v="从事税收、社会保险费和非税收入征管工作"/>
    <s v="300110132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7"/>
    <s v="河北省沧州市青县"/>
    <s v="限以主修专业报考，在本单位最低服务年限为5年"/>
    <s v="http://hebei.chinatax.gov.cn"/>
    <s v="0311-88626789"/>
    <m/>
    <m/>
    <x v="4"/>
    <n v="2"/>
    <n v="34"/>
    <n v="312"/>
    <n v="346"/>
    <s v="156:1"/>
    <n v="156"/>
  </r>
  <r>
    <x v="364"/>
    <s v="130103"/>
    <x v="6"/>
    <x v="130"/>
    <s v="中央国家行政机关省级以下直属机构"/>
    <x v="60"/>
    <s v="普通职位"/>
    <s v="其他职位"/>
    <s v="在办税服务厅从事税收、社会保险费和非税收入的征收、服务工作"/>
    <s v="300110133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8"/>
    <s v="河北省沧州市沧县"/>
    <s v="限以主修专业报考，2023届高校毕业生，在办税服务厅工作不少于3年，男性，在本单位最低服务年限为5年"/>
    <s v="http://hebei.chinatax.gov.cn"/>
    <s v="0311-88626789"/>
    <m/>
    <m/>
    <x v="4"/>
    <n v="2"/>
    <n v="3"/>
    <n v="37"/>
    <n v="40"/>
    <s v="19:1"/>
    <n v="18.5"/>
  </r>
  <r>
    <x v="365"/>
    <s v="130103"/>
    <x v="6"/>
    <x v="130"/>
    <s v="中央国家行政机关省级以下直属机构"/>
    <x v="61"/>
    <s v="普通职位"/>
    <s v="其他职位"/>
    <s v="在办税服务厅从事税收、社会保险费和非税收入的征收、服务工作"/>
    <s v="300110133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7"/>
    <s v="河北省沧州市青县"/>
    <s v="限以主修专业报考，2023届高校毕业生，在办税服务厅工作不少于3年，女性，在本单位最低服务年限为5年"/>
    <s v="http://hebei.chinatax.gov.cn"/>
    <s v="0311-88626789"/>
    <m/>
    <m/>
    <x v="4"/>
    <n v="2"/>
    <n v="6"/>
    <n v="28"/>
    <n v="34"/>
    <s v="14:1"/>
    <n v="14"/>
  </r>
  <r>
    <x v="366"/>
    <s v="130103"/>
    <x v="6"/>
    <x v="131"/>
    <s v="中央国家行政机关省级以下直属机构"/>
    <x v="60"/>
    <s v="普通职位"/>
    <s v="其他职位"/>
    <s v="从事税收、社会保险费和非税收入征管工作"/>
    <s v="300110134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9"/>
    <s v="河北省沧州市孟村回族自治县"/>
    <s v="限以主修专业报考，2023届高校毕业生，男性，在本单位最低服务年限为5年"/>
    <s v="http://hebei.chinatax.gov.cn"/>
    <s v="0311-88626789"/>
    <m/>
    <m/>
    <x v="4"/>
    <n v="3"/>
    <n v="8"/>
    <n v="28"/>
    <n v="36"/>
    <s v="9:1"/>
    <n v="9.3333333333333339"/>
  </r>
  <r>
    <x v="367"/>
    <s v="130103"/>
    <x v="6"/>
    <x v="131"/>
    <s v="中央国家行政机关省级以下直属机构"/>
    <x v="61"/>
    <s v="普通职位"/>
    <s v="其他职位"/>
    <s v="从事税收、社会保险费和非税收入征管工作"/>
    <s v="300110134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9"/>
    <s v="河北省沧州市孟村回族自治县"/>
    <s v="限以主修专业报考，2023届高校毕业生，女性，在本单位最低服务年限为5年"/>
    <s v="http://hebei.chinatax.gov.cn"/>
    <s v="0311-88626789"/>
    <m/>
    <m/>
    <x v="4"/>
    <n v="3"/>
    <n v="7"/>
    <n v="33"/>
    <n v="40"/>
    <s v="11:1"/>
    <n v="11"/>
  </r>
  <r>
    <x v="368"/>
    <s v="130103"/>
    <x v="6"/>
    <x v="131"/>
    <s v="中央国家行政机关省级以下直属机构"/>
    <x v="62"/>
    <s v="普通职位"/>
    <s v="其他职位"/>
    <s v="从事税收、社会保险费和非税收入征管工作"/>
    <s v="300110134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09"/>
    <s v="河北省沧州市孟村回族自治县"/>
    <s v="限以主修专业报考，在本单位最低服务年限为5年"/>
    <s v="http://hebei.chinatax.gov.cn"/>
    <s v="0311-88626789"/>
    <m/>
    <m/>
    <x v="4"/>
    <n v="2"/>
    <n v="36"/>
    <n v="291"/>
    <n v="327"/>
    <s v="146:1"/>
    <n v="145.5"/>
  </r>
  <r>
    <x v="369"/>
    <s v="130103"/>
    <x v="6"/>
    <x v="132"/>
    <s v="中央国家行政机关省级以下直属机构"/>
    <x v="60"/>
    <s v="普通职位"/>
    <s v="其他职位"/>
    <s v="从事税收、社会保险费和非税收入征管工作"/>
    <s v="300110135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0"/>
    <s v="河北省沧州市盐山县"/>
    <s v="限以主修专业报考，2023届高校毕业生，男性，在本单位最低服务年限为5年"/>
    <s v="http://hebei.chinatax.gov.cn"/>
    <s v="0311-88626789"/>
    <m/>
    <m/>
    <x v="4"/>
    <n v="3"/>
    <n v="1"/>
    <n v="37"/>
    <n v="38"/>
    <s v="12:1"/>
    <n v="12.333333333333334"/>
  </r>
  <r>
    <x v="370"/>
    <s v="130103"/>
    <x v="6"/>
    <x v="132"/>
    <s v="中央国家行政机关省级以下直属机构"/>
    <x v="61"/>
    <s v="普通职位"/>
    <s v="其他职位"/>
    <s v="从事税收、社会保险费和非税收入征管工作"/>
    <s v="300110135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0"/>
    <s v="河北省沧州市盐山县"/>
    <s v="限以主修专业报考，2023届高校毕业生，女性，在本单位最低服务年限为5年"/>
    <s v="http://hebei.chinatax.gov.cn"/>
    <s v="0311-88626789"/>
    <m/>
    <m/>
    <x v="4"/>
    <n v="3"/>
    <n v="1"/>
    <n v="43"/>
    <n v="44"/>
    <s v="14:1"/>
    <n v="14.333333333333334"/>
  </r>
  <r>
    <x v="371"/>
    <s v="130103"/>
    <x v="6"/>
    <x v="132"/>
    <s v="中央国家行政机关省级以下直属机构"/>
    <x v="62"/>
    <s v="普通职位"/>
    <s v="其他职位"/>
    <s v="从事税收、社会保险费和非税收入征管工作"/>
    <s v="300110135003"/>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10"/>
    <s v="河北省沧州市盐山县"/>
    <s v="限以主修专业报考，在本单位最低服务年限为5年"/>
    <s v="http://hebei.chinatax.gov.cn"/>
    <s v="0311-88626789"/>
    <m/>
    <m/>
    <x v="4"/>
    <n v="2"/>
    <n v="2"/>
    <n v="9"/>
    <n v="11"/>
    <s v="5:1"/>
    <n v="4.5"/>
  </r>
  <r>
    <x v="372"/>
    <s v="130103"/>
    <x v="6"/>
    <x v="133"/>
    <s v="中央国家行政机关省级以下直属机构"/>
    <x v="60"/>
    <s v="普通职位"/>
    <s v="其他职位"/>
    <s v="从事税收、社会保险费和非税收入征管工作"/>
    <s v="300110136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1"/>
    <s v="河北省沧州市海兴县"/>
    <s v="限以主修专业报考，2023届高校毕业生，男性，在本单位最低服务年限为5年"/>
    <s v="http://hebei.chinatax.gov.cn"/>
    <s v="0311-88626789"/>
    <m/>
    <m/>
    <x v="4"/>
    <n v="3"/>
    <n v="3"/>
    <n v="36"/>
    <n v="39"/>
    <s v="12:1"/>
    <n v="12"/>
  </r>
  <r>
    <x v="373"/>
    <s v="130103"/>
    <x v="6"/>
    <x v="133"/>
    <s v="中央国家行政机关省级以下直属机构"/>
    <x v="61"/>
    <s v="普通职位"/>
    <s v="其他职位"/>
    <s v="从事税收、社会保险费和非税收入征管工作"/>
    <s v="300110136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1"/>
    <s v="河北省沧州市海兴县"/>
    <s v="限以主修专业报考，2023届高校毕业生，女性，在本单位最低服务年限为5年"/>
    <s v="http://hebei.chinatax.gov.cn"/>
    <s v="0311-88626789"/>
    <m/>
    <m/>
    <x v="4"/>
    <n v="3"/>
    <n v="3"/>
    <n v="39"/>
    <n v="42"/>
    <s v="13:1"/>
    <n v="13"/>
  </r>
  <r>
    <x v="374"/>
    <s v="130103"/>
    <x v="6"/>
    <x v="133"/>
    <s v="中央国家行政机关省级以下直属机构"/>
    <x v="62"/>
    <s v="普通职位"/>
    <s v="其他职位"/>
    <s v="在办税服务厅从事税收、社会保险费和非税收入的征收、服务工作"/>
    <s v="300110136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1"/>
    <s v="河北省沧州市海兴县"/>
    <s v="限以主修专业报考，在办税服务厅工作不少于3年，在本单位最低服务年限为5年"/>
    <s v="http://hebei.chinatax.gov.cn"/>
    <s v="0311-88626789"/>
    <m/>
    <m/>
    <x v="4"/>
    <n v="2"/>
    <n v="22"/>
    <n v="296"/>
    <n v="318"/>
    <s v="148:1"/>
    <n v="148"/>
  </r>
  <r>
    <x v="375"/>
    <s v="130103"/>
    <x v="6"/>
    <x v="134"/>
    <s v="中央国家行政机关省级以下直属机构"/>
    <x v="60"/>
    <s v="普通职位"/>
    <s v="其他职位"/>
    <s v="从事税收、社会保险费和非税收入征管工作"/>
    <s v="300110138001"/>
    <s v="县（区）级及以下"/>
    <s v="行政执法类"/>
    <n v="1"/>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2"/>
    <s v="河北省沧州市"/>
    <s v="限以主修专业报考，工作地点及落户地点在河北省沧州市经济开发区，男性，在本单位最低服务年限为5年"/>
    <s v="http://hebei.chinatax.gov.cn"/>
    <s v="0311-88626789"/>
    <m/>
    <m/>
    <x v="4"/>
    <n v="1"/>
    <n v="16"/>
    <n v="201"/>
    <n v="217"/>
    <s v="201:1"/>
    <n v="201"/>
  </r>
  <r>
    <x v="376"/>
    <s v="130103"/>
    <x v="6"/>
    <x v="134"/>
    <s v="中央国家行政机关省级以下直属机构"/>
    <x v="61"/>
    <s v="普通职位"/>
    <s v="其他职位"/>
    <s v="从事税收、社会保险费和非税收入征管工作"/>
    <s v="300110138002"/>
    <s v="县（区）级及以下"/>
    <s v="行政执法类"/>
    <n v="1"/>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2"/>
    <s v="河北省沧州市"/>
    <s v="限以主修专业报考，工作地点及落户地点在河北省沧州市经济开发区，女性，在本单位最低服务年限为5年"/>
    <s v="http://hebei.chinatax.gov.cn"/>
    <s v="0311-88626789"/>
    <m/>
    <m/>
    <x v="4"/>
    <n v="1"/>
    <n v="11"/>
    <n v="228"/>
    <n v="239"/>
    <s v="228:1"/>
    <n v="228"/>
  </r>
  <r>
    <x v="377"/>
    <s v="130103"/>
    <x v="6"/>
    <x v="135"/>
    <s v="中央国家行政机关省级以下直属机构"/>
    <x v="60"/>
    <s v="普通职位"/>
    <s v="其他职位"/>
    <s v="从事税收、社会保险费和非税收入征管工作"/>
    <s v="300110139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2"/>
    <s v="河北省沧州市"/>
    <s v="限以主修专业报考，工作地点及落户地点在河北省沧州高新技术开发区，男性，在本单位最低服务年限为5年"/>
    <s v="http://hebei.chinatax.gov.cn"/>
    <s v="0311-88626789"/>
    <m/>
    <m/>
    <x v="4"/>
    <n v="2"/>
    <n v="16"/>
    <n v="433"/>
    <n v="449"/>
    <s v="217:1"/>
    <n v="216.5"/>
  </r>
  <r>
    <x v="378"/>
    <s v="130103"/>
    <x v="6"/>
    <x v="135"/>
    <s v="中央国家行政机关省级以下直属机构"/>
    <x v="61"/>
    <s v="普通职位"/>
    <s v="其他职位"/>
    <s v="从事税收、社会保险费和非税收入征管工作"/>
    <s v="300110139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2"/>
    <s v="河北省沧州市"/>
    <s v="限以主修专业报考，工作地点及落户地点在河北省沧州高新技术开发区，女性，在本单位最低服务年限为5年"/>
    <s v="http://hebei.chinatax.gov.cn"/>
    <s v="0311-88626789"/>
    <m/>
    <m/>
    <x v="4"/>
    <n v="2"/>
    <n v="31"/>
    <n v="462"/>
    <n v="493"/>
    <s v="231:1"/>
    <n v="231"/>
  </r>
  <r>
    <x v="379"/>
    <s v="130103"/>
    <x v="6"/>
    <x v="136"/>
    <s v="中央国家行政机关省级以下直属机构"/>
    <x v="60"/>
    <s v="普通职位"/>
    <s v="其他职位"/>
    <s v="从事税收、社会保险费和非税收入征管工作"/>
    <s v="300110140001"/>
    <s v="县（区）级及以下"/>
    <s v="行政执法类"/>
    <n v="1"/>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2"/>
    <s v="河北省沧州市"/>
    <s v="限以主修专业报考，2023届高校毕业生，工作地点及落户地点在河北省沧州渤海新区中捷产业园区，在本单位最低服务年限为5年"/>
    <s v="http://hebei.chinatax.gov.cn"/>
    <s v="0311-88626789"/>
    <m/>
    <m/>
    <x v="4"/>
    <n v="1"/>
    <n v="2"/>
    <n v="26"/>
    <n v="28"/>
    <s v="26:1"/>
    <n v="26"/>
  </r>
  <r>
    <x v="380"/>
    <s v="130103"/>
    <x v="6"/>
    <x v="136"/>
    <s v="中央国家行政机关省级以下直属机构"/>
    <x v="61"/>
    <s v="普通职位"/>
    <s v="其他职位"/>
    <s v="从事税收、社会保险费和非税收入征管工作"/>
    <s v="300110140002"/>
    <s v="县（区）级及以下"/>
    <s v="行政执法类"/>
    <n v="1"/>
    <s v="化工与制药类、矿业类"/>
    <s v="本科及以上"/>
    <s v="与最高学历相对应的学位"/>
    <s v="不限"/>
    <s v="无限制"/>
    <s v="无限制"/>
    <s v="否"/>
    <s v="3:1"/>
    <x v="112"/>
    <s v="河北省沧州市"/>
    <s v="限以主修专业报考，工作地点及落户地点在河北省沧州渤海新区中捷产业园区，在本单位最低服务年限为5年"/>
    <s v="http://hebei.chinatax.gov.cn"/>
    <s v="0311-88626789"/>
    <m/>
    <m/>
    <x v="4"/>
    <n v="1"/>
    <n v="42"/>
    <n v="354"/>
    <n v="396"/>
    <s v="354:1"/>
    <n v="354"/>
  </r>
  <r>
    <x v="381"/>
    <s v="130103"/>
    <x v="6"/>
    <x v="137"/>
    <s v="中央国家行政机关省级以下直属机构"/>
    <x v="60"/>
    <s v="普通职位"/>
    <s v="其他职位"/>
    <s v="从事税收、社会保险费和非税收入征管工作"/>
    <s v="300110143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3"/>
    <s v="河北省衡水市冀州区"/>
    <s v="限以主修专业报考，2023届高校毕业生，在本单位最低服务年限为5年"/>
    <s v="http://hebei.chinatax.gov.cn"/>
    <s v="0311-88626789"/>
    <m/>
    <m/>
    <x v="5"/>
    <n v="2"/>
    <n v="1"/>
    <n v="72"/>
    <n v="73"/>
    <s v="36:1"/>
    <n v="36"/>
  </r>
  <r>
    <x v="382"/>
    <s v="130103"/>
    <x v="6"/>
    <x v="137"/>
    <s v="中央国家行政机关省级以下直属机构"/>
    <x v="61"/>
    <s v="普通职位"/>
    <s v="其他职位"/>
    <s v="在办税服务厅从事税收、社会保险费和非税收入的征收、服务工作"/>
    <s v="300110143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3"/>
    <s v="河北省衡水市冀州区"/>
    <s v="限以主修专业报考，2023届高校毕业生，在办税服务厅工作不少于3年，在本单位最低服务年限为5年"/>
    <s v="http://hebei.chinatax.gov.cn"/>
    <s v="0311-88626789"/>
    <m/>
    <m/>
    <x v="5"/>
    <n v="2"/>
    <n v="2"/>
    <n v="55"/>
    <n v="57"/>
    <s v="28:1"/>
    <n v="27.5"/>
  </r>
  <r>
    <x v="383"/>
    <s v="130103"/>
    <x v="6"/>
    <x v="138"/>
    <s v="中央国家行政机关省级以下直属机构"/>
    <x v="60"/>
    <s v="普通职位"/>
    <s v="其他职位"/>
    <s v="从事税收、社会保险费和非税收入征管工作"/>
    <s v="300110144001"/>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4"/>
    <s v="河北省衡水市深州市"/>
    <s v="限以主修专业报考，2023届高校毕业生，在本单位最低服务年限为5年"/>
    <s v="http://hebei.chinatax.gov.cn"/>
    <s v="0311-88626789"/>
    <m/>
    <m/>
    <x v="5"/>
    <n v="5"/>
    <n v="0"/>
    <n v="95"/>
    <n v="95"/>
    <s v="19:1"/>
    <n v="19"/>
  </r>
  <r>
    <x v="384"/>
    <s v="130103"/>
    <x v="6"/>
    <x v="138"/>
    <s v="中央国家行政机关省级以下直属机构"/>
    <x v="61"/>
    <s v="普通职位"/>
    <s v="其他职位"/>
    <s v="从事税收、社会保险费和非税收入征管工作"/>
    <s v="300110144002"/>
    <s v="县（区）级及以下"/>
    <s v="行政执法类"/>
    <n v="3"/>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14"/>
    <s v="河北省衡水市深州市"/>
    <s v="限以主修专业报考，在本单位最低服务年限为5年"/>
    <s v="http://hebei.chinatax.gov.cn"/>
    <s v="0311-88626789"/>
    <m/>
    <m/>
    <x v="5"/>
    <n v="3"/>
    <n v="0"/>
    <n v="14"/>
    <n v="14"/>
    <s v="5:1"/>
    <n v="4.666666666666667"/>
  </r>
  <r>
    <x v="385"/>
    <s v="130103"/>
    <x v="6"/>
    <x v="139"/>
    <s v="中央国家行政机关省级以下直属机构"/>
    <x v="60"/>
    <s v="普通职位"/>
    <s v="其他职位"/>
    <s v="从事税收、社会保险费和非税收入征管工作"/>
    <s v="300110145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5"/>
    <s v="河北省衡水市枣强县"/>
    <s v="限以主修专业报考，2023届高校毕业生，在本单位最低服务年限为5年"/>
    <s v="http://hebei.chinatax.gov.cn"/>
    <s v="0311-88626789"/>
    <m/>
    <m/>
    <x v="5"/>
    <n v="2"/>
    <n v="0"/>
    <n v="42"/>
    <n v="42"/>
    <s v="21:1"/>
    <n v="21"/>
  </r>
  <r>
    <x v="386"/>
    <s v="130103"/>
    <x v="6"/>
    <x v="139"/>
    <s v="中央国家行政机关省级以下直属机构"/>
    <x v="61"/>
    <s v="普通职位"/>
    <s v="其他职位"/>
    <s v="在办税服务厅从事税收、社会保险费和非税收入的征收、服务工作"/>
    <s v="300110145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5"/>
    <s v="河北省衡水市枣强县"/>
    <s v="限以主修专业报考，2023届高校毕业生，在办税服务厅工作不少于3年，在本单位最低服务年限为5年"/>
    <s v="http://hebei.chinatax.gov.cn"/>
    <s v="0311-88626789"/>
    <m/>
    <m/>
    <x v="5"/>
    <n v="2"/>
    <n v="3"/>
    <n v="36"/>
    <n v="39"/>
    <s v="18:1"/>
    <n v="18"/>
  </r>
  <r>
    <x v="387"/>
    <s v="130103"/>
    <x v="6"/>
    <x v="140"/>
    <s v="中央国家行政机关省级以下直属机构"/>
    <x v="60"/>
    <s v="普通职位"/>
    <s v="其他职位"/>
    <s v="从事税收、社会保险费和非税收入征管工作"/>
    <s v="300110146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6"/>
    <s v="河北省衡水市武邑县"/>
    <s v="限以主修专业报考，2023届高校毕业生，男性，在本单位最低服务年限为5年"/>
    <s v="http://hebei.chinatax.gov.cn"/>
    <s v="0311-88626789"/>
    <m/>
    <m/>
    <x v="5"/>
    <n v="2"/>
    <n v="0"/>
    <n v="38"/>
    <n v="38"/>
    <s v="19:1"/>
    <n v="19"/>
  </r>
  <r>
    <x v="388"/>
    <s v="130103"/>
    <x v="6"/>
    <x v="140"/>
    <s v="中央国家行政机关省级以下直属机构"/>
    <x v="61"/>
    <s v="普通职位"/>
    <s v="其他职位"/>
    <s v="从事税收、社会保险费和非税收入征管工作"/>
    <s v="300110146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6"/>
    <s v="河北省衡水市武邑县"/>
    <s v="限以主修专业报考，2023届高校毕业生，女性，在本单位最低服务年限为5年"/>
    <s v="http://hebei.chinatax.gov.cn"/>
    <s v="0311-88626789"/>
    <m/>
    <m/>
    <x v="5"/>
    <n v="2"/>
    <n v="2"/>
    <n v="41"/>
    <n v="43"/>
    <s v="21:1"/>
    <n v="20.5"/>
  </r>
  <r>
    <x v="389"/>
    <s v="130103"/>
    <x v="6"/>
    <x v="140"/>
    <s v="中央国家行政机关省级以下直属机构"/>
    <x v="62"/>
    <s v="普通职位"/>
    <s v="其他职位"/>
    <s v="在办税服务厅从事税收、社会保险费和非税收入的征收、服务工作"/>
    <s v="300110146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6"/>
    <s v="河北省衡水市武邑县"/>
    <s v="限以主修专业报考，2023届高校毕业生，在办税服务厅工作不少于3年，在本单位最低服务年限为5年"/>
    <s v="http://hebei.chinatax.gov.cn"/>
    <s v="0311-88626789"/>
    <m/>
    <m/>
    <x v="5"/>
    <n v="2"/>
    <n v="0"/>
    <n v="35"/>
    <n v="35"/>
    <s v="18:1"/>
    <n v="17.5"/>
  </r>
  <r>
    <x v="390"/>
    <s v="130103"/>
    <x v="6"/>
    <x v="141"/>
    <s v="中央国家行政机关省级以下直属机构"/>
    <x v="60"/>
    <s v="普通职位"/>
    <s v="其他职位"/>
    <s v="从事税收、社会保险费和非税收入征管工作"/>
    <s v="300110147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7"/>
    <s v="河北省衡水市武强县"/>
    <s v="限以主修专业报考，在本单位最低服务年限为5年"/>
    <s v="http://hebei.chinatax.gov.cn"/>
    <s v="0311-88626789"/>
    <m/>
    <m/>
    <x v="5"/>
    <n v="2"/>
    <n v="18"/>
    <n v="293"/>
    <n v="311"/>
    <s v="147:1"/>
    <n v="146.5"/>
  </r>
  <r>
    <x v="391"/>
    <s v="130103"/>
    <x v="6"/>
    <x v="141"/>
    <s v="中央国家行政机关省级以下直属机构"/>
    <x v="61"/>
    <s v="普通职位"/>
    <s v="其他职位"/>
    <s v="从事税收、社会保险费和非税收入征管工作"/>
    <s v="300110147002"/>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17"/>
    <s v="河北省衡水市武强县"/>
    <s v="限以主修专业报考，在本单位最低服务年限为5年"/>
    <s v="http://hebei.chinatax.gov.cn"/>
    <s v="0311-88626789"/>
    <m/>
    <m/>
    <x v="5"/>
    <n v="2"/>
    <n v="0"/>
    <n v="5"/>
    <n v="5"/>
    <s v="3:1"/>
    <n v="2.5"/>
  </r>
  <r>
    <x v="392"/>
    <s v="130103"/>
    <x v="6"/>
    <x v="142"/>
    <s v="中央国家行政机关省级以下直属机构"/>
    <x v="60"/>
    <s v="普通职位"/>
    <s v="其他职位"/>
    <s v="在办税服务厅从事税收、社会保险费和非税收入的征收、服务工作"/>
    <s v="300110148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8"/>
    <s v="河北省衡水市饶阳县"/>
    <s v="限以主修专业报考，2023届高校毕业生，在办税服务厅工作不少于3年，在本单位最低服务年限为5年"/>
    <s v="http://hebei.chinatax.gov.cn"/>
    <s v="0311-88626789"/>
    <m/>
    <m/>
    <x v="5"/>
    <n v="2"/>
    <n v="1"/>
    <n v="37"/>
    <n v="38"/>
    <s v="19:1"/>
    <n v="18.5"/>
  </r>
  <r>
    <x v="393"/>
    <s v="130103"/>
    <x v="6"/>
    <x v="142"/>
    <s v="中央国家行政机关省级以下直属机构"/>
    <x v="61"/>
    <s v="普通职位"/>
    <s v="其他职位"/>
    <s v="从事税收、社会保险费和非税收入征管工作"/>
    <s v="300110148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8"/>
    <s v="河北省衡水市饶阳县"/>
    <s v="限以主修专业报考，在本单位最低服务年限为5年"/>
    <s v="http://hebei.chinatax.gov.cn"/>
    <s v="0311-88626789"/>
    <m/>
    <m/>
    <x v="5"/>
    <n v="2"/>
    <n v="1"/>
    <n v="312"/>
    <n v="313"/>
    <s v="156:1"/>
    <n v="156"/>
  </r>
  <r>
    <x v="394"/>
    <s v="130103"/>
    <x v="6"/>
    <x v="143"/>
    <s v="中央国家行政机关省级以下直属机构"/>
    <x v="60"/>
    <s v="普通职位"/>
    <s v="其他职位"/>
    <s v="从事税收、社会保险费和非税收入征管工作"/>
    <s v="300110149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9"/>
    <s v="河北省衡水市安平县"/>
    <s v="限以主修专业报考，2023届高校毕业生，在本单位最低服务年限为5年"/>
    <s v="http://hebei.chinatax.gov.cn"/>
    <s v="0311-88626789"/>
    <m/>
    <m/>
    <x v="5"/>
    <n v="2"/>
    <n v="0"/>
    <n v="41"/>
    <n v="41"/>
    <s v="21:1"/>
    <n v="20.5"/>
  </r>
  <r>
    <x v="395"/>
    <s v="130103"/>
    <x v="6"/>
    <x v="143"/>
    <s v="中央国家行政机关省级以下直属机构"/>
    <x v="61"/>
    <s v="普通职位"/>
    <s v="其他职位"/>
    <s v="在办税服务厅从事税收、社会保险费和非税收入的征收、服务工作"/>
    <s v="300110149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19"/>
    <s v="河北省衡水市安平县"/>
    <s v="限以主修专业报考，2023届高校毕业生，在办税服务厅工作不少于3年，在本单位最低服务年限为5年"/>
    <s v="http://hebei.chinatax.gov.cn"/>
    <s v="0311-88626789"/>
    <m/>
    <m/>
    <x v="5"/>
    <n v="2"/>
    <n v="0"/>
    <n v="37"/>
    <n v="37"/>
    <s v="19:1"/>
    <n v="18.5"/>
  </r>
  <r>
    <x v="396"/>
    <s v="130103"/>
    <x v="6"/>
    <x v="144"/>
    <s v="中央国家行政机关省级以下直属机构"/>
    <x v="60"/>
    <s v="普通职位"/>
    <s v="其他职位"/>
    <s v="从事税收、社会保险费和非税收入征管工作"/>
    <s v="300110150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0"/>
    <s v="河北省衡水市故城县"/>
    <s v="限以主修专业报考，2023届高校毕业生，男性，在本单位最低服务年限为5年"/>
    <s v="http://hebei.chinatax.gov.cn"/>
    <s v="0311-88626789"/>
    <m/>
    <m/>
    <x v="5"/>
    <n v="2"/>
    <n v="0"/>
    <n v="33"/>
    <n v="33"/>
    <s v="17:1"/>
    <n v="16.5"/>
  </r>
  <r>
    <x v="397"/>
    <s v="130103"/>
    <x v="6"/>
    <x v="144"/>
    <s v="中央国家行政机关省级以下直属机构"/>
    <x v="61"/>
    <s v="普通职位"/>
    <s v="其他职位"/>
    <s v="从事税收、社会保险费和非税收入征管工作"/>
    <s v="300110150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0"/>
    <s v="河北省衡水市故城县"/>
    <s v="限以主修专业报考，2023届高校毕业生，女性，在本单位最低服务年限为5年"/>
    <s v="http://hebei.chinatax.gov.cn"/>
    <s v="0311-88626789"/>
    <m/>
    <m/>
    <x v="5"/>
    <n v="2"/>
    <n v="0"/>
    <n v="41"/>
    <n v="41"/>
    <s v="21:1"/>
    <n v="20.5"/>
  </r>
  <r>
    <x v="398"/>
    <s v="130103"/>
    <x v="6"/>
    <x v="144"/>
    <s v="中央国家行政机关省级以下直属机构"/>
    <x v="62"/>
    <s v="普通职位"/>
    <s v="其他职位"/>
    <s v="从事税收、社会保险费和非税收入征管工作"/>
    <s v="300110150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0"/>
    <s v="河北省衡水市故城县"/>
    <s v="限以主修专业报考，在本单位最低服务年限为5年"/>
    <s v="http://hebei.chinatax.gov.cn"/>
    <s v="0311-88626789"/>
    <m/>
    <m/>
    <x v="5"/>
    <n v="2"/>
    <n v="16"/>
    <n v="311"/>
    <n v="327"/>
    <s v="156:1"/>
    <n v="155.5"/>
  </r>
  <r>
    <x v="399"/>
    <s v="130103"/>
    <x v="6"/>
    <x v="145"/>
    <s v="中央国家行政机关省级以下直属机构"/>
    <x v="60"/>
    <s v="普通职位"/>
    <s v="其他职位"/>
    <s v="从事税收、社会保险费和非税收入征管工作"/>
    <s v="300110151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1"/>
    <s v="河北省衡水市景县"/>
    <s v="限以主修专业报考，2023届高校毕业生，男性，在本单位最低服务年限为5年"/>
    <s v="http://hebei.chinatax.gov.cn"/>
    <s v="0311-88626789"/>
    <m/>
    <m/>
    <x v="5"/>
    <n v="2"/>
    <n v="1"/>
    <n v="32"/>
    <n v="33"/>
    <s v="16:1"/>
    <n v="16"/>
  </r>
  <r>
    <x v="400"/>
    <s v="130103"/>
    <x v="6"/>
    <x v="145"/>
    <s v="中央国家行政机关省级以下直属机构"/>
    <x v="61"/>
    <s v="普通职位"/>
    <s v="其他职位"/>
    <s v="从事税收、社会保险费和非税收入征管工作"/>
    <s v="300110151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1"/>
    <s v="河北省衡水市景县"/>
    <s v="限以主修专业报考，2023届高校毕业生，女性，在本单位最低服务年限为5年"/>
    <s v="http://hebei.chinatax.gov.cn"/>
    <s v="0311-88626789"/>
    <m/>
    <m/>
    <x v="5"/>
    <n v="2"/>
    <n v="1"/>
    <n v="46"/>
    <n v="47"/>
    <s v="23:1"/>
    <n v="23"/>
  </r>
  <r>
    <x v="401"/>
    <s v="130103"/>
    <x v="6"/>
    <x v="145"/>
    <s v="中央国家行政机关省级以下直属机构"/>
    <x v="62"/>
    <s v="普通职位"/>
    <s v="其他职位"/>
    <s v="从事税收、社会保险费和非税收入征管工作"/>
    <s v="300110151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1"/>
    <s v="河北省衡水市景县"/>
    <s v="限以主修专业报考，在本单位最低服务年限为5年"/>
    <s v="http://hebei.chinatax.gov.cn"/>
    <s v="0311-88626789"/>
    <m/>
    <m/>
    <x v="5"/>
    <n v="2"/>
    <n v="15"/>
    <n v="323"/>
    <n v="338"/>
    <s v="162:1"/>
    <n v="161.5"/>
  </r>
  <r>
    <x v="402"/>
    <s v="130103"/>
    <x v="6"/>
    <x v="146"/>
    <s v="中央国家行政机关省级以下直属机构"/>
    <x v="60"/>
    <s v="普通职位"/>
    <s v="其他职位"/>
    <s v="在办税服务厅从事税收、社会保险费和非税收入的征收、服务工作"/>
    <s v="300110152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2"/>
    <s v="河北省衡水市阜城县"/>
    <s v="限以主修专业报考，2023届高校毕业生，在办税服务厅工作不少于3年，在本单位最低服务年限为5年"/>
    <s v="http://hebei.chinatax.gov.cn"/>
    <s v="0311-88626789"/>
    <m/>
    <m/>
    <x v="5"/>
    <n v="2"/>
    <n v="1"/>
    <n v="42"/>
    <n v="43"/>
    <s v="21:1"/>
    <n v="21"/>
  </r>
  <r>
    <x v="403"/>
    <s v="130103"/>
    <x v="6"/>
    <x v="146"/>
    <s v="中央国家行政机关省级以下直属机构"/>
    <x v="61"/>
    <s v="普通职位"/>
    <s v="其他职位"/>
    <s v="从事税收、社会保险费和非税收入征管工作"/>
    <s v="300110152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2"/>
    <s v="河北省衡水市阜城县"/>
    <s v="限以主修专业报考，在本单位最低服务年限为5年"/>
    <s v="http://hebei.chinatax.gov.cn"/>
    <s v="0311-88626789"/>
    <m/>
    <m/>
    <x v="5"/>
    <n v="2"/>
    <n v="12"/>
    <n v="293"/>
    <n v="305"/>
    <s v="147:1"/>
    <n v="146.5"/>
  </r>
  <r>
    <x v="404"/>
    <s v="130103"/>
    <x v="6"/>
    <x v="147"/>
    <s v="中央国家行政机关省级以下直属机构"/>
    <x v="64"/>
    <s v="普通职位"/>
    <s v="其他职位"/>
    <s v="在办税服务厅从事税收、社会保险费和非税收入的征收、服务工作"/>
    <s v="300110157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3"/>
    <s v="河北省邢台市沙河市"/>
    <s v="限以主修专业报考，2023届高校毕业生，在办税服务厅工作不少于3年，在本单位最低服务年限为5年"/>
    <s v="http://hebei.chinatax.gov.cn"/>
    <s v="0311-88626789"/>
    <m/>
    <m/>
    <x v="10"/>
    <n v="2"/>
    <n v="3"/>
    <n v="76"/>
    <n v="79"/>
    <s v="38:1"/>
    <n v="38"/>
  </r>
  <r>
    <x v="405"/>
    <s v="130103"/>
    <x v="6"/>
    <x v="148"/>
    <s v="中央国家行政机关省级以下直属机构"/>
    <x v="60"/>
    <s v="普通职位"/>
    <s v="其他职位"/>
    <s v="从事税收、社会保险费和非税收入征管工作"/>
    <s v="300110158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4"/>
    <s v="河北省邢台市南宫市"/>
    <s v="限以主修专业报考，2023届高校毕业生，男性，在本单位最低服务年限为5年"/>
    <s v="http://hebei.chinatax.gov.cn"/>
    <s v="0311-88626789"/>
    <m/>
    <m/>
    <x v="10"/>
    <n v="2"/>
    <n v="1"/>
    <n v="33"/>
    <n v="34"/>
    <s v="17:1"/>
    <n v="16.5"/>
  </r>
  <r>
    <x v="406"/>
    <s v="130103"/>
    <x v="6"/>
    <x v="148"/>
    <s v="中央国家行政机关省级以下直属机构"/>
    <x v="61"/>
    <s v="普通职位"/>
    <s v="其他职位"/>
    <s v="从事税收、社会保险费和非税收入征管工作"/>
    <s v="300110158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4"/>
    <s v="河北省邢台市南宫市"/>
    <s v="限以主修专业报考，2023届高校毕业生，女性，在本单位最低服务年限为5年"/>
    <s v="http://hebei.chinatax.gov.cn"/>
    <s v="0311-88626789"/>
    <m/>
    <m/>
    <x v="10"/>
    <n v="2"/>
    <n v="1"/>
    <n v="40"/>
    <n v="41"/>
    <s v="20:1"/>
    <n v="20"/>
  </r>
  <r>
    <x v="407"/>
    <s v="130103"/>
    <x v="6"/>
    <x v="148"/>
    <s v="中央国家行政机关省级以下直属机构"/>
    <x v="62"/>
    <s v="普通职位"/>
    <s v="其他职位"/>
    <s v="在办税服务厅从事税收、社会保险费和非税收入的征收、服务工作"/>
    <s v="300110158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4"/>
    <s v="河北省邢台市南宫市"/>
    <s v="限以主修专业报考，在办税服务厅工作不少于3年，在本单位最低服务年限为5年"/>
    <s v="http://hebei.chinatax.gov.cn"/>
    <s v="0311-88626789"/>
    <m/>
    <m/>
    <x v="10"/>
    <n v="2"/>
    <n v="9"/>
    <n v="385"/>
    <n v="394"/>
    <s v="193:1"/>
    <n v="192.5"/>
  </r>
  <r>
    <x v="408"/>
    <s v="130103"/>
    <x v="6"/>
    <x v="148"/>
    <s v="中央国家行政机关省级以下直属机构"/>
    <x v="63"/>
    <s v="普通职位"/>
    <s v="其他职位"/>
    <s v="从事税收、社会保险费和非税收入征管工作"/>
    <s v="300110158004"/>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24"/>
    <s v="河北省邢台市南宫市"/>
    <s v="限以主修专业报考，在本单位最低服务年限为5年"/>
    <s v="http://hebei.chinatax.gov.cn"/>
    <s v="0311-88626789"/>
    <m/>
    <m/>
    <x v="10"/>
    <n v="2"/>
    <n v="0"/>
    <n v="11"/>
    <n v="11"/>
    <s v="6:1"/>
    <n v="5.5"/>
  </r>
  <r>
    <x v="409"/>
    <s v="130103"/>
    <x v="6"/>
    <x v="149"/>
    <s v="中央国家行政机关省级以下直属机构"/>
    <x v="60"/>
    <s v="普通职位"/>
    <s v="其他职位"/>
    <s v="从事税收、社会保险费和非税收入征管工作"/>
    <s v="300110160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5"/>
    <s v="河北省邢台市内丘县"/>
    <s v="限以主修专业报考，2023届高校毕业生，男性，在本单位最低服务年限为5年"/>
    <s v="http://hebei.chinatax.gov.cn"/>
    <s v="0311-88626789"/>
    <m/>
    <m/>
    <x v="10"/>
    <n v="2"/>
    <n v="2"/>
    <n v="48"/>
    <n v="50"/>
    <s v="24:1"/>
    <n v="24"/>
  </r>
  <r>
    <x v="410"/>
    <s v="130103"/>
    <x v="6"/>
    <x v="149"/>
    <s v="中央国家行政机关省级以下直属机构"/>
    <x v="61"/>
    <s v="普通职位"/>
    <s v="其他职位"/>
    <s v="从事税收、社会保险费和非税收入征管工作"/>
    <s v="300110160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5"/>
    <s v="河北省邢台市内丘县"/>
    <s v="限以主修专业报考，2023届高校毕业生，女性，在本单位最低服务年限为5年"/>
    <s v="http://hebei.chinatax.gov.cn"/>
    <s v="0311-88626789"/>
    <m/>
    <m/>
    <x v="10"/>
    <n v="2"/>
    <n v="1"/>
    <n v="49"/>
    <n v="50"/>
    <s v="25:1"/>
    <n v="24.5"/>
  </r>
  <r>
    <x v="411"/>
    <s v="130103"/>
    <x v="6"/>
    <x v="150"/>
    <s v="中央国家行政机关省级以下直属机构"/>
    <x v="60"/>
    <s v="普通职位"/>
    <s v="其他职位"/>
    <s v="从事税收、社会保险费和非税收入征管工作"/>
    <s v="300110161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6"/>
    <s v="河北省邢台市临城县"/>
    <s v="限以主修专业报考，2023届高校毕业生，男性，在本单位最低服务年限为5年"/>
    <s v="http://hebei.chinatax.gov.cn"/>
    <s v="0311-88626789"/>
    <m/>
    <m/>
    <x v="10"/>
    <n v="2"/>
    <n v="0"/>
    <n v="34"/>
    <n v="34"/>
    <s v="17:1"/>
    <n v="17"/>
  </r>
  <r>
    <x v="412"/>
    <s v="130103"/>
    <x v="6"/>
    <x v="150"/>
    <s v="中央国家行政机关省级以下直属机构"/>
    <x v="61"/>
    <s v="普通职位"/>
    <s v="其他职位"/>
    <s v="从事税收、社会保险费和非税收入征管工作"/>
    <s v="300110161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6"/>
    <s v="河北省邢台市临城县"/>
    <s v="限以主修专业报考，2023届高校毕业生，女性，在本单位最低服务年限为5年"/>
    <s v="http://hebei.chinatax.gov.cn"/>
    <s v="0311-88626789"/>
    <m/>
    <m/>
    <x v="10"/>
    <n v="2"/>
    <n v="0"/>
    <n v="37"/>
    <n v="37"/>
    <s v="19:1"/>
    <n v="18.5"/>
  </r>
  <r>
    <x v="413"/>
    <s v="130103"/>
    <x v="6"/>
    <x v="151"/>
    <s v="中央国家行政机关省级以下直属机构"/>
    <x v="60"/>
    <s v="普通职位"/>
    <s v="其他职位"/>
    <s v="从事税收、社会保险费和非税收入征管工作"/>
    <s v="300110162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7"/>
    <s v="河北省邢台市隆尧县"/>
    <s v="限以主修专业报考，男性，在本单位最低服务年限为5年"/>
    <s v="http://hebei.chinatax.gov.cn"/>
    <s v="0311-88626789"/>
    <m/>
    <m/>
    <x v="10"/>
    <n v="2"/>
    <n v="3"/>
    <n v="383"/>
    <n v="386"/>
    <s v="192:1"/>
    <n v="191.5"/>
  </r>
  <r>
    <x v="414"/>
    <s v="130103"/>
    <x v="6"/>
    <x v="151"/>
    <s v="中央国家行政机关省级以下直属机构"/>
    <x v="61"/>
    <s v="普通职位"/>
    <s v="其他职位"/>
    <s v="从事税收、社会保险费和非税收入征管工作"/>
    <s v="300110162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7"/>
    <s v="河北省邢台市隆尧县"/>
    <s v="限以主修专业报考，女性，在本单位最低服务年限为5年"/>
    <s v="http://hebei.chinatax.gov.cn"/>
    <s v="0311-88626789"/>
    <m/>
    <m/>
    <x v="10"/>
    <n v="2"/>
    <n v="7"/>
    <n v="503"/>
    <n v="510"/>
    <s v="252:1"/>
    <n v="251.5"/>
  </r>
  <r>
    <x v="415"/>
    <s v="130103"/>
    <x v="6"/>
    <x v="152"/>
    <s v="中央国家行政机关省级以下直属机构"/>
    <x v="60"/>
    <s v="普通职位"/>
    <s v="其他职位"/>
    <s v="从事税收、社会保险费和非税收入征管工作"/>
    <s v="300110163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8"/>
    <s v="河北省邢台市"/>
    <s v="限以主修专业报考，2023届高校毕业生，工作地点及落户地点在河北省邢台市任泽区，在本单位最低服务年限为5年"/>
    <s v="http://hebei.chinatax.gov.cn"/>
    <s v="0311-88626789"/>
    <m/>
    <m/>
    <x v="10"/>
    <n v="3"/>
    <n v="0"/>
    <n v="99"/>
    <n v="99"/>
    <s v="33:1"/>
    <n v="33"/>
  </r>
  <r>
    <x v="416"/>
    <s v="130103"/>
    <x v="6"/>
    <x v="152"/>
    <s v="中央国家行政机关省级以下直属机构"/>
    <x v="61"/>
    <s v="普通职位"/>
    <s v="其他职位"/>
    <s v="在办税服务厅从事税收、社会保险费和非税收入的征收、服务工作"/>
    <s v="300110163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8"/>
    <s v="河北省邢台市"/>
    <s v="限以主修专业报考，2023届高校毕业生，在办税服务厅工作不少于3年，工作地点及落户地点在河北省邢台市任泽区，在本单位最低服务年限为5年"/>
    <s v="http://hebei.chinatax.gov.cn"/>
    <s v="0311-88626789"/>
    <m/>
    <m/>
    <x v="10"/>
    <n v="3"/>
    <n v="0"/>
    <n v="88"/>
    <n v="88"/>
    <s v="29:1"/>
    <n v="29.333333333333332"/>
  </r>
  <r>
    <x v="417"/>
    <s v="130103"/>
    <x v="6"/>
    <x v="153"/>
    <s v="中央国家行政机关省级以下直属机构"/>
    <x v="60"/>
    <s v="普通职位"/>
    <s v="其他职位"/>
    <s v="从事税收、社会保险费和非税收入征管工作"/>
    <s v="300110164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9"/>
    <s v="河北省邢台市柏乡县"/>
    <s v="限以主修专业报考，2023届高校毕业生，在本单位最低服务年限为5年"/>
    <s v="http://hebei.chinatax.gov.cn"/>
    <s v="0311-88626789"/>
    <m/>
    <m/>
    <x v="10"/>
    <n v="2"/>
    <n v="0"/>
    <n v="33"/>
    <n v="33"/>
    <s v="17:1"/>
    <n v="16.5"/>
  </r>
  <r>
    <x v="418"/>
    <s v="130103"/>
    <x v="6"/>
    <x v="153"/>
    <s v="中央国家行政机关省级以下直属机构"/>
    <x v="61"/>
    <s v="普通职位"/>
    <s v="其他职位"/>
    <s v="在办税服务厅从事税收、社会保险费和非税收入的征收、服务工作"/>
    <s v="300110164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9"/>
    <s v="河北省邢台市柏乡县"/>
    <s v="限以主修专业报考，2023届高校毕业生，在办税服务厅工作不少于3年，在本单位最低服务年限为5年"/>
    <s v="http://hebei.chinatax.gov.cn"/>
    <s v="0311-88626789"/>
    <m/>
    <m/>
    <x v="10"/>
    <n v="2"/>
    <n v="0"/>
    <n v="32"/>
    <n v="32"/>
    <s v="16:1"/>
    <n v="16"/>
  </r>
  <r>
    <x v="419"/>
    <s v="130103"/>
    <x v="6"/>
    <x v="154"/>
    <s v="中央国家行政机关省级以下直属机构"/>
    <x v="60"/>
    <s v="普通职位"/>
    <s v="其他职位"/>
    <s v="从事税收、社会保险费和非税收入征管工作"/>
    <s v="300110165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8"/>
    <s v="河北省邢台市"/>
    <s v="限以主修专业报考，2023届高校毕业生，工作地点及落户地点在河北省邢台市南和区，在本单位最低服务年限为5年"/>
    <s v="http://hebei.chinatax.gov.cn"/>
    <s v="0311-88626789"/>
    <m/>
    <m/>
    <x v="10"/>
    <n v="3"/>
    <n v="0"/>
    <n v="102"/>
    <n v="102"/>
    <s v="34:1"/>
    <n v="34"/>
  </r>
  <r>
    <x v="420"/>
    <s v="130103"/>
    <x v="6"/>
    <x v="154"/>
    <s v="中央国家行政机关省级以下直属机构"/>
    <x v="61"/>
    <s v="普通职位"/>
    <s v="其他职位"/>
    <s v="在办税服务厅从事税收、社会保险费和非税收入的征收、服务工作"/>
    <s v="300110165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28"/>
    <s v="河北省邢台市"/>
    <s v="限以主修专业报考，2023届高校毕业生，工作地点及落户地点在河北省邢台市南和区，在办税服务厅工作不少于3年，在本单位最低服务年限为5年"/>
    <s v="http://hebei.chinatax.gov.cn"/>
    <s v="0311-88626789"/>
    <m/>
    <m/>
    <x v="10"/>
    <n v="3"/>
    <n v="0"/>
    <n v="87"/>
    <n v="87"/>
    <s v="29:1"/>
    <n v="29"/>
  </r>
  <r>
    <x v="421"/>
    <s v="130103"/>
    <x v="6"/>
    <x v="155"/>
    <s v="中央国家行政机关省级以下直属机构"/>
    <x v="60"/>
    <s v="普通职位"/>
    <s v="其他职位"/>
    <s v="从事税收、社会保险费和非税收入征管工作"/>
    <s v="300110166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0"/>
    <s v="河北省邢台市宁晋县"/>
    <s v="限以主修专业报考，男性，在本单位最低服务年限为5年"/>
    <s v="http://hebei.chinatax.gov.cn"/>
    <s v="0311-88626789"/>
    <m/>
    <m/>
    <x v="10"/>
    <n v="4"/>
    <n v="30"/>
    <n v="570"/>
    <n v="600"/>
    <s v="143:1"/>
    <n v="142.5"/>
  </r>
  <r>
    <x v="422"/>
    <s v="130103"/>
    <x v="6"/>
    <x v="155"/>
    <s v="中央国家行政机关省级以下直属机构"/>
    <x v="61"/>
    <s v="普通职位"/>
    <s v="其他职位"/>
    <s v="从事税收、社会保险费和非税收入征管工作"/>
    <s v="300110166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0"/>
    <s v="河北省邢台市宁晋县"/>
    <s v="限以主修专业报考，女性，在本单位最低服务年限为5年"/>
    <s v="http://hebei.chinatax.gov.cn"/>
    <s v="0311-88626789"/>
    <m/>
    <m/>
    <x v="10"/>
    <n v="4"/>
    <n v="45"/>
    <n v="649"/>
    <n v="694"/>
    <s v="162:1"/>
    <n v="162.25"/>
  </r>
  <r>
    <x v="423"/>
    <s v="130103"/>
    <x v="6"/>
    <x v="155"/>
    <s v="中央国家行政机关省级以下直属机构"/>
    <x v="62"/>
    <s v="普通职位"/>
    <s v="其他职位"/>
    <s v="从事税收、社会保险费和非税收入征管工作"/>
    <s v="300110166003"/>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30"/>
    <s v="河北省邢台市宁晋县"/>
    <s v="限以主修专业报考，在本单位最低服务年限为5年"/>
    <s v="http://hebei.chinatax.gov.cn"/>
    <s v="0311-88626789"/>
    <m/>
    <m/>
    <x v="10"/>
    <n v="2"/>
    <n v="0"/>
    <n v="13"/>
    <n v="13"/>
    <s v="7:1"/>
    <n v="6.5"/>
  </r>
  <r>
    <x v="424"/>
    <s v="130103"/>
    <x v="6"/>
    <x v="156"/>
    <s v="中央国家行政机关省级以下直属机构"/>
    <x v="60"/>
    <s v="普通职位"/>
    <s v="其他职位"/>
    <s v="从事税收、社会保险费和非税收入征管工作"/>
    <s v="300110167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1"/>
    <s v="河北省邢台市巨鹿县"/>
    <s v="限以主修专业报考，2023届高校毕业生，男性，在本单位最低服务年限为5年"/>
    <s v="http://hebei.chinatax.gov.cn"/>
    <s v="0311-88626789"/>
    <m/>
    <m/>
    <x v="10"/>
    <n v="2"/>
    <n v="1"/>
    <n v="40"/>
    <n v="41"/>
    <s v="20:1"/>
    <n v="20"/>
  </r>
  <r>
    <x v="425"/>
    <s v="130103"/>
    <x v="6"/>
    <x v="156"/>
    <s v="中央国家行政机关省级以下直属机构"/>
    <x v="61"/>
    <s v="普通职位"/>
    <s v="其他职位"/>
    <s v="从事税收、社会保险费和非税收入征管工作"/>
    <s v="300110167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1"/>
    <s v="河北省邢台市巨鹿县"/>
    <s v="限以主修专业报考，2023届高校毕业生，女性，在本单位最低服务年限为5年"/>
    <s v="http://hebei.chinatax.gov.cn"/>
    <s v="0311-88626789"/>
    <m/>
    <m/>
    <x v="10"/>
    <n v="2"/>
    <n v="1"/>
    <n v="41"/>
    <n v="42"/>
    <s v="21:1"/>
    <n v="20.5"/>
  </r>
  <r>
    <x v="426"/>
    <s v="130103"/>
    <x v="6"/>
    <x v="156"/>
    <s v="中央国家行政机关省级以下直属机构"/>
    <x v="62"/>
    <s v="普通职位"/>
    <s v="其他职位"/>
    <s v="在办税服务厅从事税收、社会保险费和非税收入的征收、服务工作"/>
    <s v="300110167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1"/>
    <s v="河北省邢台市巨鹿县"/>
    <s v="限以主修专业报考，2023届高校毕业生，在办税服务厅工作不少于3年，在本单位最低服务年限为5年"/>
    <s v="http://hebei.chinatax.gov.cn"/>
    <s v="0311-88626789"/>
    <m/>
    <m/>
    <x v="10"/>
    <n v="2"/>
    <n v="2"/>
    <n v="34"/>
    <n v="36"/>
    <s v="17:1"/>
    <n v="17"/>
  </r>
  <r>
    <x v="427"/>
    <s v="130103"/>
    <x v="6"/>
    <x v="156"/>
    <s v="中央国家行政机关省级以下直属机构"/>
    <x v="63"/>
    <s v="普通职位"/>
    <s v="其他职位"/>
    <s v="从事税收、社会保险费和非税收入征管工作"/>
    <s v="300110167004"/>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31"/>
    <s v="河北省邢台市巨鹿县"/>
    <s v="限以主修专业报考，在本单位最低服务年限为5年"/>
    <s v="http://hebei.chinatax.gov.cn"/>
    <s v="0311-88626789"/>
    <m/>
    <m/>
    <x v="10"/>
    <n v="2"/>
    <n v="0"/>
    <n v="19"/>
    <n v="19"/>
    <s v="10:1"/>
    <n v="9.5"/>
  </r>
  <r>
    <x v="428"/>
    <s v="130103"/>
    <x v="6"/>
    <x v="157"/>
    <s v="中央国家行政机关省级以下直属机构"/>
    <x v="60"/>
    <s v="普通职位"/>
    <s v="其他职位"/>
    <s v="在办税服务厅从事税收、社会保险费和非税收入的征收、服务工作"/>
    <s v="300110168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2"/>
    <s v="河北省邢台市平乡县"/>
    <s v="限以主修专业报考，2023届高校毕业生，在办税服务厅工作不少于3年，在本单位最低服务年限为5年"/>
    <s v="http://hebei.chinatax.gov.cn"/>
    <s v="0311-88626789"/>
    <m/>
    <m/>
    <x v="10"/>
    <n v="2"/>
    <n v="0"/>
    <n v="47"/>
    <n v="47"/>
    <s v="24:1"/>
    <n v="23.5"/>
  </r>
  <r>
    <x v="429"/>
    <s v="130103"/>
    <x v="6"/>
    <x v="157"/>
    <s v="中央国家行政机关省级以下直属机构"/>
    <x v="61"/>
    <s v="普通职位"/>
    <s v="其他职位"/>
    <s v="从事税收、社会保险费和非税收入征管工作"/>
    <s v="300110168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2"/>
    <s v="河北省邢台市平乡县"/>
    <s v="限以主修专业报考，2023届高校毕业生，在本单位最低服务年限为5年"/>
    <s v="http://hebei.chinatax.gov.cn"/>
    <s v="0311-88626789"/>
    <m/>
    <m/>
    <x v="10"/>
    <n v="2"/>
    <n v="1"/>
    <n v="57"/>
    <n v="58"/>
    <s v="29:1"/>
    <n v="28.5"/>
  </r>
  <r>
    <x v="430"/>
    <s v="130103"/>
    <x v="6"/>
    <x v="158"/>
    <s v="中央国家行政机关省级以下直属机构"/>
    <x v="60"/>
    <s v="普通职位"/>
    <s v="其他职位"/>
    <s v="从事税收、社会保险费和非税收入征管工作"/>
    <s v="300110169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3"/>
    <s v="河北省邢台市新河县"/>
    <s v="限以主修专业报考，男性，在本单位最低服务年限为5年"/>
    <s v="http://hebei.chinatax.gov.cn"/>
    <s v="0311-88626789"/>
    <m/>
    <m/>
    <x v="10"/>
    <n v="3"/>
    <n v="6"/>
    <n v="408"/>
    <n v="414"/>
    <s v="136:1"/>
    <n v="136"/>
  </r>
  <r>
    <x v="431"/>
    <s v="130103"/>
    <x v="6"/>
    <x v="158"/>
    <s v="中央国家行政机关省级以下直属机构"/>
    <x v="61"/>
    <s v="普通职位"/>
    <s v="其他职位"/>
    <s v="从事税收、社会保险费和非税收入征管工作"/>
    <s v="300110169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3"/>
    <s v="河北省邢台市新河县"/>
    <s v="限以主修专业报考，女性，在本单位最低服务年限为5年"/>
    <s v="http://hebei.chinatax.gov.cn"/>
    <s v="0311-88626789"/>
    <m/>
    <m/>
    <x v="10"/>
    <n v="3"/>
    <n v="13"/>
    <n v="445"/>
    <n v="458"/>
    <s v="148:1"/>
    <n v="148.33333333333334"/>
  </r>
  <r>
    <x v="432"/>
    <s v="130103"/>
    <x v="6"/>
    <x v="158"/>
    <s v="中央国家行政机关省级以下直属机构"/>
    <x v="62"/>
    <s v="普通职位"/>
    <s v="其他职位"/>
    <s v="从事税收、社会保险费和非税收入征管工作"/>
    <s v="300110169003"/>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33"/>
    <s v="河北省邢台市新河县"/>
    <s v="限以主修专业报考，在本单位最低服务年限为5年"/>
    <s v="http://hebei.chinatax.gov.cn"/>
    <s v="0311-88626789"/>
    <m/>
    <m/>
    <x v="10"/>
    <n v="2"/>
    <n v="0"/>
    <n v="12"/>
    <n v="12"/>
    <s v="6:1"/>
    <n v="6"/>
  </r>
  <r>
    <x v="433"/>
    <s v="130103"/>
    <x v="6"/>
    <x v="159"/>
    <s v="中央国家行政机关省级以下直属机构"/>
    <x v="60"/>
    <s v="普通职位"/>
    <s v="其他职位"/>
    <s v="在办税服务厅从事税收、社会保险费和非税收入的征收、服务工作"/>
    <s v="300110170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4"/>
    <s v="河北省邢台市广宗县"/>
    <s v="限以主修专业报考，2023届高校毕业生，在办税服务厅工作不少于3年，男性，在本单位最低服务年限为5年"/>
    <s v="http://hebei.chinatax.gov.cn"/>
    <s v="0311-88626789"/>
    <m/>
    <m/>
    <x v="10"/>
    <n v="2"/>
    <n v="0"/>
    <n v="34"/>
    <n v="34"/>
    <s v="17:1"/>
    <n v="17"/>
  </r>
  <r>
    <x v="434"/>
    <s v="130103"/>
    <x v="6"/>
    <x v="159"/>
    <s v="中央国家行政机关省级以下直属机构"/>
    <x v="61"/>
    <s v="普通职位"/>
    <s v="其他职位"/>
    <s v="在办税服务厅从事税收、社会保险费和非税收入的征收、服务工作"/>
    <s v="300110170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4"/>
    <s v="河北省邢台市广宗县"/>
    <s v="限以主修专业报考，2023届高校毕业生，在办税服务厅工作不少于3年，女性，在本单位最低服务年限为5年"/>
    <s v="http://hebei.chinatax.gov.cn"/>
    <s v="0311-88626789"/>
    <m/>
    <m/>
    <x v="10"/>
    <n v="2"/>
    <n v="0"/>
    <n v="39"/>
    <n v="39"/>
    <s v="20:1"/>
    <n v="19.5"/>
  </r>
  <r>
    <x v="435"/>
    <s v="130103"/>
    <x v="6"/>
    <x v="160"/>
    <s v="中央国家行政机关省级以下直属机构"/>
    <x v="60"/>
    <s v="普通职位"/>
    <s v="其他职位"/>
    <s v="从事税收、社会保险费和非税收入征管工作"/>
    <s v="300110171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5"/>
    <s v="河北省邢台市威县"/>
    <s v="限以主修专业报考，2023届高校毕业生，男性，在本单位最低服务年限为5年"/>
    <s v="http://hebei.chinatax.gov.cn"/>
    <s v="0311-88626789"/>
    <m/>
    <m/>
    <x v="10"/>
    <n v="4"/>
    <n v="1"/>
    <n v="68"/>
    <n v="69"/>
    <s v="17:1"/>
    <n v="17"/>
  </r>
  <r>
    <x v="436"/>
    <s v="130103"/>
    <x v="6"/>
    <x v="160"/>
    <s v="中央国家行政机关省级以下直属机构"/>
    <x v="61"/>
    <s v="普通职位"/>
    <s v="其他职位"/>
    <s v="从事税收、社会保险费和非税收入征管工作"/>
    <s v="300110171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5"/>
    <s v="河北省邢台市威县"/>
    <s v="限以主修专业报考，2023届高校毕业生，女性，在本单位最低服务年限为5年"/>
    <s v="http://hebei.chinatax.gov.cn"/>
    <s v="0311-88626789"/>
    <m/>
    <m/>
    <x v="10"/>
    <n v="4"/>
    <n v="2"/>
    <n v="78"/>
    <n v="80"/>
    <s v="20:1"/>
    <n v="19.5"/>
  </r>
  <r>
    <x v="437"/>
    <s v="130103"/>
    <x v="6"/>
    <x v="160"/>
    <s v="中央国家行政机关省级以下直属机构"/>
    <x v="62"/>
    <s v="普通职位"/>
    <s v="其他职位"/>
    <s v="在办税服务厅从事税收、社会保险费和非税收入的征收、服务工作"/>
    <s v="300110171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5"/>
    <s v="河北省邢台市威县"/>
    <s v="限以主修专业报考，2023届高校毕业生，在办税服务厅工作不少于3年，在本单位最低服务年限为5年"/>
    <s v="http://hebei.chinatax.gov.cn"/>
    <s v="0311-88626789"/>
    <m/>
    <m/>
    <x v="10"/>
    <n v="2"/>
    <n v="1"/>
    <n v="31"/>
    <n v="32"/>
    <s v="16:1"/>
    <n v="15.5"/>
  </r>
  <r>
    <x v="438"/>
    <s v="130103"/>
    <x v="6"/>
    <x v="161"/>
    <s v="中央国家行政机关省级以下直属机构"/>
    <x v="60"/>
    <s v="普通职位"/>
    <s v="其他职位"/>
    <s v="在办税服务厅从事税收、社会保险费和非税收入的征收、服务工作"/>
    <s v="300110172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6"/>
    <s v="河北省邢台市临西县"/>
    <s v="限以主修专业报考，2023届高校毕业生，在办税服务厅工作不少于3年，在本单位最低服务年限为5年"/>
    <s v="http://hebei.chinatax.gov.cn"/>
    <s v="0311-88626789"/>
    <m/>
    <m/>
    <x v="10"/>
    <n v="2"/>
    <n v="1"/>
    <n v="31"/>
    <n v="32"/>
    <s v="16:1"/>
    <n v="15.5"/>
  </r>
  <r>
    <x v="439"/>
    <s v="130103"/>
    <x v="6"/>
    <x v="161"/>
    <s v="中央国家行政机关省级以下直属机构"/>
    <x v="61"/>
    <s v="普通职位"/>
    <s v="其他职位"/>
    <s v="从事税收、社会保险费和非税收入征管工作"/>
    <s v="300110172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6"/>
    <s v="河北省邢台市临西县"/>
    <s v="限以主修专业报考，2023届高校毕业生，在本单位最低服务年限为5年"/>
    <s v="http://hebei.chinatax.gov.cn"/>
    <s v="0311-88626789"/>
    <m/>
    <m/>
    <x v="10"/>
    <n v="2"/>
    <n v="1"/>
    <n v="32"/>
    <n v="33"/>
    <s v="16:1"/>
    <n v="16"/>
  </r>
  <r>
    <x v="440"/>
    <s v="130103"/>
    <x v="6"/>
    <x v="162"/>
    <s v="中央国家行政机关省级以下直属机构"/>
    <x v="60"/>
    <s v="普通职位"/>
    <s v="其他职位"/>
    <s v="从事税收、社会保险费和非税收入征管工作"/>
    <s v="300110173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7"/>
    <s v="河北省邢台市清河县"/>
    <s v="限以主修专业报考，2023届高校毕业生，男性，在本单位最低服务年限为5年"/>
    <s v="http://hebei.chinatax.gov.cn"/>
    <s v="0311-88626789"/>
    <m/>
    <m/>
    <x v="10"/>
    <n v="2"/>
    <n v="0"/>
    <n v="37"/>
    <n v="37"/>
    <s v="19:1"/>
    <n v="18.5"/>
  </r>
  <r>
    <x v="441"/>
    <s v="130103"/>
    <x v="6"/>
    <x v="162"/>
    <s v="中央国家行政机关省级以下直属机构"/>
    <x v="61"/>
    <s v="普通职位"/>
    <s v="其他职位"/>
    <s v="从事税收、社会保险费和非税收入征管工作"/>
    <s v="300110173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7"/>
    <s v="河北省邢台市清河县"/>
    <s v="限以主修专业报考，2023届高校毕业生，女性，在本单位最低服务年限为5年"/>
    <s v="http://hebei.chinatax.gov.cn"/>
    <s v="0311-88626789"/>
    <m/>
    <m/>
    <x v="10"/>
    <n v="2"/>
    <n v="0"/>
    <n v="42"/>
    <n v="42"/>
    <s v="21:1"/>
    <n v="21"/>
  </r>
  <r>
    <x v="442"/>
    <s v="130103"/>
    <x v="6"/>
    <x v="163"/>
    <s v="中央国家行政机关省级以下直属机构"/>
    <x v="60"/>
    <s v="普通职位"/>
    <s v="其他职位"/>
    <s v="从事税收、社会保险费和非税收入征管工作"/>
    <s v="300110178001"/>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8"/>
    <s v="河北省邯郸市峰峰矿区"/>
    <s v="限以主修专业报考，2023届高校毕业生，男性，在本单位最低服务年限为5年"/>
    <s v="http://hebei.chinatax.gov.cn"/>
    <s v="0311-88626789"/>
    <m/>
    <m/>
    <x v="11"/>
    <n v="5"/>
    <n v="4"/>
    <n v="122"/>
    <n v="126"/>
    <s v="24:1"/>
    <n v="24.4"/>
  </r>
  <r>
    <x v="443"/>
    <s v="130103"/>
    <x v="6"/>
    <x v="163"/>
    <s v="中央国家行政机关省级以下直属机构"/>
    <x v="61"/>
    <s v="普通职位"/>
    <s v="其他职位"/>
    <s v="从事税收、社会保险费和非税收入征管工作"/>
    <s v="300110178002"/>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8"/>
    <s v="河北省邯郸市峰峰矿区"/>
    <s v="限以主修专业报考，2023届高校毕业生，女性，在本单位最低服务年限为5年"/>
    <s v="http://hebei.chinatax.gov.cn"/>
    <s v="0311-88626789"/>
    <m/>
    <m/>
    <x v="11"/>
    <n v="5"/>
    <n v="6"/>
    <n v="153"/>
    <n v="159"/>
    <s v="31:1"/>
    <n v="30.6"/>
  </r>
  <r>
    <x v="444"/>
    <s v="130103"/>
    <x v="6"/>
    <x v="163"/>
    <s v="中央国家行政机关省级以下直属机构"/>
    <x v="62"/>
    <s v="普通职位"/>
    <s v="其他职位"/>
    <s v="从事税收、社会保险费和非税收入征管工作"/>
    <s v="300110178003"/>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8"/>
    <s v="河北省邯郸市峰峰矿区"/>
    <s v="限以主修专业报考，在本单位最低服务年限为5年"/>
    <s v="http://hebei.chinatax.gov.cn"/>
    <s v="0311-88626789"/>
    <m/>
    <m/>
    <x v="11"/>
    <n v="3"/>
    <n v="64"/>
    <n v="710"/>
    <n v="774"/>
    <s v="237:1"/>
    <n v="236.66666666666666"/>
  </r>
  <r>
    <x v="445"/>
    <s v="130103"/>
    <x v="6"/>
    <x v="163"/>
    <s v="中央国家行政机关省级以下直属机构"/>
    <x v="63"/>
    <s v="普通职位"/>
    <s v="其他职位"/>
    <s v="在办税服务厅从事税收、社会保险费和非税收入的征收、服务工作"/>
    <s v="300110178004"/>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8"/>
    <s v="河北省邯郸市峰峰矿区"/>
    <s v="限以主修专业报考，在办税服务厅工作不少于3年，在本单位最低服务年限为5年"/>
    <s v="http://hebei.chinatax.gov.cn"/>
    <s v="0311-88626789"/>
    <m/>
    <m/>
    <x v="11"/>
    <n v="3"/>
    <n v="29"/>
    <n v="615"/>
    <n v="644"/>
    <s v="205:1"/>
    <n v="205"/>
  </r>
  <r>
    <x v="446"/>
    <s v="130103"/>
    <x v="6"/>
    <x v="164"/>
    <s v="中央国家行政机关省级以下直属机构"/>
    <x v="60"/>
    <s v="普通职位"/>
    <s v="其他职位"/>
    <s v="从事税收、社会保险费和非税收入征管工作"/>
    <s v="300110179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9"/>
    <s v="河北省邯郸市永年区"/>
    <s v="限以主修专业报考，2023届高校毕业生，男性，在本单位最低服务年限为5年"/>
    <s v="http://hebei.chinatax.gov.cn"/>
    <s v="0311-88626789"/>
    <m/>
    <m/>
    <x v="11"/>
    <n v="2"/>
    <n v="2"/>
    <n v="72"/>
    <n v="74"/>
    <s v="36:1"/>
    <n v="36"/>
  </r>
  <r>
    <x v="447"/>
    <s v="130103"/>
    <x v="6"/>
    <x v="164"/>
    <s v="中央国家行政机关省级以下直属机构"/>
    <x v="61"/>
    <s v="普通职位"/>
    <s v="其他职位"/>
    <s v="从事税收、社会保险费和非税收入征管工作"/>
    <s v="300110179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39"/>
    <s v="河北省邯郸市永年区"/>
    <s v="限以主修专业报考，2023届高校毕业生，女性，在本单位最低服务年限为5年"/>
    <s v="http://hebei.chinatax.gov.cn"/>
    <s v="0311-88626789"/>
    <m/>
    <m/>
    <x v="11"/>
    <n v="2"/>
    <n v="3"/>
    <n v="115"/>
    <n v="118"/>
    <s v="58:1"/>
    <n v="57.5"/>
  </r>
  <r>
    <x v="448"/>
    <s v="130103"/>
    <x v="6"/>
    <x v="165"/>
    <s v="中央国家行政机关省级以下直属机构"/>
    <x v="60"/>
    <s v="普通职位"/>
    <s v="其他职位"/>
    <s v="从事税收、社会保险费和非税收入征管工作"/>
    <s v="300110180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40"/>
    <s v="河北省邯郸市肥乡区"/>
    <s v="限以主修专业报考，2023届高校毕业生，男性，在本单位最低服务年限为5年"/>
    <s v="http://hebei.chinatax.gov.cn"/>
    <s v="0311-88626789"/>
    <m/>
    <m/>
    <x v="11"/>
    <n v="3"/>
    <n v="5"/>
    <n v="67"/>
    <n v="72"/>
    <s v="22:1"/>
    <n v="22.333333333333332"/>
  </r>
  <r>
    <x v="449"/>
    <s v="130103"/>
    <x v="6"/>
    <x v="165"/>
    <s v="中央国家行政机关省级以下直属机构"/>
    <x v="61"/>
    <s v="普通职位"/>
    <s v="其他职位"/>
    <s v="从事税收、社会保险费和非税收入征管工作"/>
    <s v="300110180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40"/>
    <s v="河北省邯郸市肥乡区"/>
    <s v="限以主修专业报考，2023届高校毕业生，女性，在本单位最低服务年限为5年"/>
    <s v="http://hebei.chinatax.gov.cn"/>
    <s v="0311-88626789"/>
    <m/>
    <m/>
    <x v="11"/>
    <n v="3"/>
    <n v="1"/>
    <n v="95"/>
    <n v="96"/>
    <s v="32:1"/>
    <n v="31.666666666666668"/>
  </r>
  <r>
    <x v="450"/>
    <s v="130103"/>
    <x v="6"/>
    <x v="166"/>
    <s v="中央国家行政机关省级以下直属机构"/>
    <x v="60"/>
    <s v="普通职位"/>
    <s v="其他职位"/>
    <s v="在办税服务厅从事税收、社会保险费和非税收入的征收、服务工作"/>
    <s v="300110181001"/>
    <s v="县（区）级及以下"/>
    <s v="行政执法类"/>
    <n v="3"/>
    <s v="计算机类、电子信息类、电子商务类"/>
    <s v="本科及以上"/>
    <s v="与最高学历相对应的学位"/>
    <s v="不限"/>
    <s v="无限制"/>
    <s v="无限制"/>
    <s v="否"/>
    <s v="3:1"/>
    <x v="141"/>
    <s v="河北省邯郸市武安市"/>
    <s v="限以主修专业报考，2023届高校毕业生，在办税服务厅工作不少于3年，男性，在本单位最低服务年限为5年"/>
    <s v="http://hebei.chinatax.gov.cn"/>
    <s v="0311-88626789"/>
    <m/>
    <m/>
    <x v="11"/>
    <n v="3"/>
    <n v="3"/>
    <n v="66"/>
    <n v="69"/>
    <s v="22:1"/>
    <n v="22"/>
  </r>
  <r>
    <x v="451"/>
    <s v="130103"/>
    <x v="6"/>
    <x v="166"/>
    <s v="中央国家行政机关省级以下直属机构"/>
    <x v="61"/>
    <s v="普通职位"/>
    <s v="其他职位"/>
    <s v="在办税服务厅从事税收、社会保险费和非税收入的征收、服务工作"/>
    <s v="300110181002"/>
    <s v="县（区）级及以下"/>
    <s v="行政执法类"/>
    <n v="3"/>
    <s v="计算机类、电子信息类、电子商务类"/>
    <s v="本科及以上"/>
    <s v="与最高学历相对应的学位"/>
    <s v="不限"/>
    <s v="无限制"/>
    <s v="无限制"/>
    <s v="否"/>
    <s v="3:1"/>
    <x v="141"/>
    <s v="河北省邯郸市武安市"/>
    <s v="限以主修专业报考，2023届高校毕业生，在办税服务厅工作不少于3年，女性，在本单位最低服务年限为5年"/>
    <s v="http://hebei.chinatax.gov.cn"/>
    <s v="0311-88626789"/>
    <m/>
    <m/>
    <x v="11"/>
    <n v="3"/>
    <n v="1"/>
    <n v="51"/>
    <n v="52"/>
    <s v="17:1"/>
    <n v="17"/>
  </r>
  <r>
    <x v="452"/>
    <s v="130103"/>
    <x v="6"/>
    <x v="167"/>
    <s v="中央国家行政机关省级以下直属机构"/>
    <x v="60"/>
    <s v="普通职位"/>
    <s v="其他职位"/>
    <s v="从事税收、社会保险费和非税收入征管工作"/>
    <s v="300110182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42"/>
    <s v="河北省邯郸市鸡泽县"/>
    <s v="限以主修专业报考，在本单位最低服务年限为5年"/>
    <s v="http://hebei.chinatax.gov.cn"/>
    <s v="0311-88626789"/>
    <m/>
    <m/>
    <x v="11"/>
    <n v="3"/>
    <n v="26"/>
    <n v="516"/>
    <n v="542"/>
    <s v="172:1"/>
    <n v="172"/>
  </r>
  <r>
    <x v="453"/>
    <s v="130103"/>
    <x v="6"/>
    <x v="167"/>
    <s v="中央国家行政机关省级以下直属机构"/>
    <x v="61"/>
    <s v="普通职位"/>
    <s v="其他职位"/>
    <s v="在办税服务厅从事税收、社会保险费和非税收入的征收、服务工作"/>
    <s v="300110182002"/>
    <s v="县（区）级及以下"/>
    <s v="行政执法类"/>
    <n v="3"/>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42"/>
    <s v="河北省邯郸市鸡泽县"/>
    <s v="限以主修专业报考，在办税服务厅工作不少于3年，在本单位最低服务年限为5年"/>
    <s v="http://hebei.chinatax.gov.cn"/>
    <s v="0311-88626789"/>
    <m/>
    <m/>
    <x v="11"/>
    <n v="3"/>
    <n v="0"/>
    <n v="19"/>
    <n v="19"/>
    <s v="6:1"/>
    <n v="6.333333333333333"/>
  </r>
  <r>
    <x v="454"/>
    <s v="130103"/>
    <x v="6"/>
    <x v="168"/>
    <s v="中央国家行政机关省级以下直属机构"/>
    <x v="60"/>
    <s v="普通职位"/>
    <s v="其他职位"/>
    <s v="从事税收、社会保险费和非税收入征管工作"/>
    <s v="300110183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43"/>
    <s v="河北省邯郸市邱县"/>
    <s v="限以主修专业报考，2023届高校毕业生，男性，在本单位最低服务年限为5年"/>
    <s v="http://hebei.chinatax.gov.cn"/>
    <s v="0311-88626789"/>
    <m/>
    <m/>
    <x v="11"/>
    <n v="3"/>
    <n v="3"/>
    <n v="57"/>
    <n v="60"/>
    <s v="19:1"/>
    <n v="19"/>
  </r>
  <r>
    <x v="455"/>
    <s v="130103"/>
    <x v="6"/>
    <x v="168"/>
    <s v="中央国家行政机关省级以下直属机构"/>
    <x v="61"/>
    <s v="普通职位"/>
    <s v="其他职位"/>
    <s v="从事税收、社会保险费和非税收入征管工作"/>
    <s v="300110183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43"/>
    <s v="河北省邯郸市邱县"/>
    <s v="限以主修专业报考，2023届高校毕业生，女性，在本单位最低服务年限为5年"/>
    <s v="http://hebei.chinatax.gov.cn"/>
    <s v="0311-88626789"/>
    <m/>
    <m/>
    <x v="11"/>
    <n v="3"/>
    <n v="2"/>
    <n v="47"/>
    <n v="49"/>
    <s v="16:1"/>
    <n v="15.666666666666666"/>
  </r>
  <r>
    <x v="456"/>
    <s v="130103"/>
    <x v="6"/>
    <x v="168"/>
    <s v="中央国家行政机关省级以下直属机构"/>
    <x v="62"/>
    <s v="普通职位"/>
    <s v="其他职位"/>
    <s v="在办税服务厅从事税收、社会保险费和非税收入的征收、服务工作"/>
    <s v="300110183003"/>
    <s v="县（区）级及以下"/>
    <s v="行政执法类"/>
    <n v="4"/>
    <s v="计算机类、电子信息类、电子商务类"/>
    <s v="本科及以上"/>
    <s v="与最高学历相对应的学位"/>
    <s v="不限"/>
    <s v="无限制"/>
    <s v="无限制"/>
    <s v="否"/>
    <s v="3:1"/>
    <x v="143"/>
    <s v="河北省邯郸市邱县"/>
    <s v="限以主修专业报考，在办税服务厅工作不少于3年，男性，在本单位最低服务年限为5年"/>
    <s v="http://hebei.chinatax.gov.cn"/>
    <s v="0311-88626789"/>
    <m/>
    <m/>
    <x v="11"/>
    <n v="4"/>
    <n v="76"/>
    <n v="280"/>
    <n v="356"/>
    <s v="70:1"/>
    <n v="70"/>
  </r>
  <r>
    <x v="457"/>
    <s v="130103"/>
    <x v="6"/>
    <x v="168"/>
    <s v="中央国家行政机关省级以下直属机构"/>
    <x v="63"/>
    <s v="普通职位"/>
    <s v="其他职位"/>
    <s v="在办税服务厅从事税收、社会保险费和非税收入的征收、服务工作"/>
    <s v="300110183004"/>
    <s v="县（区）级及以下"/>
    <s v="行政执法类"/>
    <n v="4"/>
    <s v="计算机类、电子信息类、电子商务类"/>
    <s v="本科及以上"/>
    <s v="与最高学历相对应的学位"/>
    <s v="不限"/>
    <s v="无限制"/>
    <s v="无限制"/>
    <s v="否"/>
    <s v="3:1"/>
    <x v="143"/>
    <s v="河北省邯郸市邱县"/>
    <s v="限以主修专业报考，在办税服务厅工作不少于3年，女性，在本单位最低服务年限为5年"/>
    <s v="http://hebei.chinatax.gov.cn"/>
    <s v="0311-88626789"/>
    <m/>
    <m/>
    <x v="11"/>
    <n v="4"/>
    <n v="38"/>
    <n v="184"/>
    <n v="222"/>
    <s v="46:1"/>
    <n v="46"/>
  </r>
  <r>
    <x v="458"/>
    <s v="130103"/>
    <x v="6"/>
    <x v="169"/>
    <s v="中央国家行政机关省级以下直属机构"/>
    <x v="60"/>
    <s v="普通职位"/>
    <s v="其他职位"/>
    <s v="在办税服务厅从事税收、社会保险费和非税收入的征收、服务工作"/>
    <s v="300110184001"/>
    <s v="县（区）级及以下"/>
    <s v="行政执法类"/>
    <n v="3"/>
    <s v="计算机类、电子信息类、电子商务类"/>
    <s v="本科及以上"/>
    <s v="与最高学历相对应的学位"/>
    <s v="不限"/>
    <s v="无限制"/>
    <s v="无限制"/>
    <s v="否"/>
    <s v="3:1"/>
    <x v="144"/>
    <s v="河北省邯郸市曲周县"/>
    <s v="限以主修专业报考，在办税服务厅工作不少于3年，男性，在本单位最低服务年限为5年"/>
    <s v="http://hebei.chinatax.gov.cn"/>
    <s v="0311-88626789"/>
    <m/>
    <m/>
    <x v="11"/>
    <n v="3"/>
    <n v="71"/>
    <n v="204"/>
    <n v="275"/>
    <s v="68:1"/>
    <n v="68"/>
  </r>
  <r>
    <x v="459"/>
    <s v="130103"/>
    <x v="6"/>
    <x v="169"/>
    <s v="中央国家行政机关省级以下直属机构"/>
    <x v="61"/>
    <s v="普通职位"/>
    <s v="其他职位"/>
    <s v="在办税服务厅从事税收、社会保险费和非税收入的征收、服务工作"/>
    <s v="300110184002"/>
    <s v="县（区）级及以下"/>
    <s v="行政执法类"/>
    <n v="3"/>
    <s v="计算机类、电子信息类、电子商务类"/>
    <s v="本科及以上"/>
    <s v="与最高学历相对应的学位"/>
    <s v="不限"/>
    <s v="无限制"/>
    <s v="无限制"/>
    <s v="否"/>
    <s v="3:1"/>
    <x v="144"/>
    <s v="河北省邯郸市曲周县"/>
    <s v="限以主修专业报考，在办税服务厅工作不少于3年，女性，在本单位最低服务年限为5年"/>
    <s v="http://hebei.chinatax.gov.cn"/>
    <s v="0311-88626789"/>
    <m/>
    <m/>
    <x v="11"/>
    <n v="3"/>
    <n v="42"/>
    <n v="125"/>
    <n v="167"/>
    <s v="42:1"/>
    <n v="41.666666666666664"/>
  </r>
  <r>
    <x v="460"/>
    <s v="130103"/>
    <x v="6"/>
    <x v="170"/>
    <s v="中央国家行政机关省级以下直属机构"/>
    <x v="60"/>
    <s v="普通职位"/>
    <s v="其他职位"/>
    <s v="在办税服务厅从事税收、社会保险费和非税收入的征收、服务工作"/>
    <s v="300110185001"/>
    <s v="县（区）级及以下"/>
    <s v="行政执法类"/>
    <n v="3"/>
    <s v="计算机类、电子信息类、电子商务类"/>
    <s v="本科及以上"/>
    <s v="与最高学历相对应的学位"/>
    <s v="不限"/>
    <s v="无限制"/>
    <s v="无限制"/>
    <s v="否"/>
    <s v="3:1"/>
    <x v="145"/>
    <s v="河北省邯郸市馆陶县"/>
    <s v="限以主修专业报考，在办税服务厅工作不少于3年，男性，在本单位最低服务年限为5年"/>
    <s v="http://hebei.chinatax.gov.cn"/>
    <s v="0311-88626789"/>
    <m/>
    <m/>
    <x v="11"/>
    <n v="3"/>
    <n v="66"/>
    <n v="207"/>
    <n v="273"/>
    <s v="69:1"/>
    <n v="69"/>
  </r>
  <r>
    <x v="461"/>
    <s v="130103"/>
    <x v="6"/>
    <x v="170"/>
    <s v="中央国家行政机关省级以下直属机构"/>
    <x v="61"/>
    <s v="普通职位"/>
    <s v="其他职位"/>
    <s v="在办税服务厅从事税收、社会保险费和非税收入的征收、服务工作"/>
    <s v="300110185002"/>
    <s v="县（区）级及以下"/>
    <s v="行政执法类"/>
    <n v="3"/>
    <s v="计算机类、电子信息类、电子商务类"/>
    <s v="本科及以上"/>
    <s v="与最高学历相对应的学位"/>
    <s v="不限"/>
    <s v="无限制"/>
    <s v="无限制"/>
    <s v="否"/>
    <s v="3:1"/>
    <x v="145"/>
    <s v="河北省邯郸市馆陶县"/>
    <s v="限以主修专业报考，在办税服务厅工作不少于3年，女性，在本单位最低服务年限为5年"/>
    <s v="http://hebei.chinatax.gov.cn"/>
    <s v="0311-88626789"/>
    <m/>
    <m/>
    <x v="11"/>
    <n v="3"/>
    <n v="39"/>
    <n v="131"/>
    <n v="170"/>
    <s v="44:1"/>
    <n v="43.666666666666664"/>
  </r>
  <r>
    <x v="462"/>
    <s v="130103"/>
    <x v="6"/>
    <x v="171"/>
    <s v="中央国家行政机关省级以下直属机构"/>
    <x v="64"/>
    <s v="普通职位"/>
    <s v="其他职位"/>
    <s v="从事税收、社会保险费和非税收入征管工作"/>
    <s v="300110186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46"/>
    <s v="河北省邯郸市涉县"/>
    <s v="限以主修专业报考，2023届高校毕业生，在本单位最低服务年限为5年"/>
    <s v="http://hebei.chinatax.gov.cn"/>
    <s v="0311-88626789"/>
    <m/>
    <m/>
    <x v="11"/>
    <n v="4"/>
    <n v="7"/>
    <n v="100"/>
    <n v="107"/>
    <s v="25:1"/>
    <n v="25"/>
  </r>
  <r>
    <x v="463"/>
    <s v="130103"/>
    <x v="6"/>
    <x v="172"/>
    <s v="中央国家行政机关省级以下直属机构"/>
    <x v="60"/>
    <s v="普通职位"/>
    <s v="其他职位"/>
    <s v="从事税收、社会保险费和非税收入征管工作"/>
    <s v="300110187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47"/>
    <s v="河北省邯郸市广平县"/>
    <s v="限以主修专业报考，在本单位最低服务年限为5年"/>
    <s v="http://hebei.chinatax.gov.cn"/>
    <s v="0311-88626789"/>
    <m/>
    <m/>
    <x v="11"/>
    <n v="3"/>
    <n v="13"/>
    <n v="529"/>
    <n v="542"/>
    <s v="176:1"/>
    <n v="176.33333333333334"/>
  </r>
  <r>
    <x v="464"/>
    <s v="130103"/>
    <x v="6"/>
    <x v="172"/>
    <s v="中央国家行政机关省级以下直属机构"/>
    <x v="61"/>
    <s v="普通职位"/>
    <s v="其他职位"/>
    <s v="从事税收、社会保险费和非税收入征管工作"/>
    <s v="300110187002"/>
    <s v="县（区）级及以下"/>
    <s v="行政执法类"/>
    <n v="3"/>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47"/>
    <s v="河北省邯郸市广平县"/>
    <s v="限以主修专业报考，在本单位最低服务年限为5年"/>
    <s v="http://hebei.chinatax.gov.cn"/>
    <s v="0311-88626789"/>
    <m/>
    <m/>
    <x v="11"/>
    <n v="3"/>
    <n v="1"/>
    <n v="20"/>
    <n v="21"/>
    <s v="7:1"/>
    <n v="6.666666666666667"/>
  </r>
  <r>
    <x v="465"/>
    <s v="130103"/>
    <x v="6"/>
    <x v="173"/>
    <s v="中央国家行政机关省级以下直属机构"/>
    <x v="60"/>
    <s v="普通职位"/>
    <s v="其他职位"/>
    <s v="从事税收、社会保险费和非税收入征管工作"/>
    <s v="300110188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48"/>
    <s v="河北省邯郸市成安县"/>
    <s v="限以主修专业报考，2023届高校毕业生，在本单位最低服务年限为5年"/>
    <s v="http://hebei.chinatax.gov.cn"/>
    <s v="0311-88626789"/>
    <m/>
    <m/>
    <x v="11"/>
    <n v="4"/>
    <n v="5"/>
    <n v="72"/>
    <n v="77"/>
    <s v="18:1"/>
    <n v="18"/>
  </r>
  <r>
    <x v="466"/>
    <s v="130103"/>
    <x v="6"/>
    <x v="173"/>
    <s v="中央国家行政机关省级以下直属机构"/>
    <x v="61"/>
    <s v="普通职位"/>
    <s v="其他职位"/>
    <s v="在办税服务厅从事税收、社会保险费和非税收入的征收、服务工作"/>
    <s v="300110188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48"/>
    <s v="河北省邯郸市成安县"/>
    <s v="限以主修专业报考，2023届高校毕业生，在办税服务厅工作不少于3年，在本单位最低服务年限为5年"/>
    <s v="http://hebei.chinatax.gov.cn"/>
    <s v="0311-88626789"/>
    <m/>
    <m/>
    <x v="11"/>
    <n v="4"/>
    <n v="5"/>
    <n v="72"/>
    <n v="77"/>
    <s v="18:1"/>
    <n v="18"/>
  </r>
  <r>
    <x v="467"/>
    <s v="130103"/>
    <x v="6"/>
    <x v="174"/>
    <s v="中央国家行政机关省级以下直属机构"/>
    <x v="60"/>
    <s v="普通职位"/>
    <s v="其他职位"/>
    <s v="从事税收、社会保险费和非税收入征管工作"/>
    <s v="300110189001"/>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49"/>
    <s v="河北省邯郸市魏县"/>
    <s v="限以主修专业报考，2023届高校毕业生，在本单位最低服务年限为5年"/>
    <s v="http://hebei.chinatax.gov.cn"/>
    <s v="0311-88626789"/>
    <m/>
    <m/>
    <x v="11"/>
    <n v="5"/>
    <n v="5"/>
    <n v="90"/>
    <n v="95"/>
    <s v="18:1"/>
    <n v="18"/>
  </r>
  <r>
    <x v="468"/>
    <s v="130103"/>
    <x v="6"/>
    <x v="174"/>
    <s v="中央国家行政机关省级以下直属机构"/>
    <x v="61"/>
    <s v="普通职位"/>
    <s v="其他职位"/>
    <s v="在办税服务厅从事税收、社会保险费和非税收入的征收、服务工作"/>
    <s v="300110189002"/>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49"/>
    <s v="河北省邯郸市魏县"/>
    <s v="限以主修专业报考，2023届高校毕业生，在办税服务厅工作不少于3年，在本单位最低服务年限为5年"/>
    <s v="http://hebei.chinatax.gov.cn"/>
    <s v="0311-88626789"/>
    <m/>
    <m/>
    <x v="11"/>
    <n v="5"/>
    <n v="3"/>
    <n v="83"/>
    <n v="86"/>
    <s v="17:1"/>
    <n v="16.600000000000001"/>
  </r>
  <r>
    <x v="469"/>
    <s v="130103"/>
    <x v="6"/>
    <x v="175"/>
    <s v="中央国家行政机关省级以下直属机构"/>
    <x v="64"/>
    <s v="普通职位"/>
    <s v="其他职位"/>
    <s v="从事税收、社会保险费和非税收入征管工作"/>
    <s v="300110190001"/>
    <s v="县（区）级及以下"/>
    <s v="行政执法类"/>
    <n v="4"/>
    <s v="计算机类、电子信息类、电子商务类"/>
    <s v="本科及以上"/>
    <s v="与最高学历相对应的学位"/>
    <s v="不限"/>
    <s v="无限制"/>
    <s v="无限制"/>
    <s v="否"/>
    <s v="3:1"/>
    <x v="150"/>
    <s v="河北省邯郸市磁县"/>
    <s v="限以主修专业报考，在本单位最低服务年限为5年"/>
    <s v="http://hebei.chinatax.gov.cn"/>
    <s v="0311-88626789"/>
    <m/>
    <m/>
    <x v="11"/>
    <n v="4"/>
    <n v="4"/>
    <n v="448"/>
    <n v="452"/>
    <s v="112:1"/>
    <n v="112"/>
  </r>
  <r>
    <x v="470"/>
    <s v="130103"/>
    <x v="6"/>
    <x v="176"/>
    <s v="中央国家行政机关省级以下直属机构"/>
    <x v="60"/>
    <s v="普通职位"/>
    <s v="其他职位"/>
    <s v="从事税收、社会保险费和非税收入征管工作"/>
    <s v="300110191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1"/>
    <s v="河北省邯郸市临漳县"/>
    <s v="限以主修专业报考，2023届高校毕业生，在本单位最低服务年限为5年"/>
    <s v="http://hebei.chinatax.gov.cn"/>
    <s v="0311-88626789"/>
    <m/>
    <m/>
    <x v="11"/>
    <n v="3"/>
    <n v="0"/>
    <n v="58"/>
    <n v="58"/>
    <s v="19:1"/>
    <n v="19.333333333333332"/>
  </r>
  <r>
    <x v="471"/>
    <s v="130103"/>
    <x v="6"/>
    <x v="176"/>
    <s v="中央国家行政机关省级以下直属机构"/>
    <x v="61"/>
    <s v="普通职位"/>
    <s v="其他职位"/>
    <s v="在办税服务厅从事税收、社会保险费和非税收入的征收、服务工作"/>
    <s v="300110191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1"/>
    <s v="河北省邯郸市临漳县"/>
    <s v="限以主修专业报考，2023届高校毕业生，在办税服务厅工作不少于3年，在本单位最低服务年限为5年"/>
    <s v="http://hebei.chinatax.gov.cn"/>
    <s v="0311-88626789"/>
    <m/>
    <m/>
    <x v="11"/>
    <n v="3"/>
    <n v="2"/>
    <n v="52"/>
    <n v="54"/>
    <s v="17:1"/>
    <n v="17.333333333333332"/>
  </r>
  <r>
    <x v="472"/>
    <s v="130103"/>
    <x v="6"/>
    <x v="177"/>
    <s v="中央国家行政机关省级以下直属机构"/>
    <x v="60"/>
    <s v="普通职位"/>
    <s v="其他职位"/>
    <s v="从事税收、社会保险费和非税收入征管工作"/>
    <s v="300110192001"/>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2"/>
    <s v="河北省邯郸市大名县"/>
    <s v="限以主修专业报考，2023届高校毕业生，男性，在本单位最低服务年限为5年"/>
    <s v="http://hebei.chinatax.gov.cn"/>
    <s v="0311-88626789"/>
    <m/>
    <m/>
    <x v="11"/>
    <n v="4"/>
    <n v="1"/>
    <n v="69"/>
    <n v="70"/>
    <s v="17:1"/>
    <n v="17.25"/>
  </r>
  <r>
    <x v="473"/>
    <s v="130103"/>
    <x v="6"/>
    <x v="177"/>
    <s v="中央国家行政机关省级以下直属机构"/>
    <x v="61"/>
    <s v="普通职位"/>
    <s v="其他职位"/>
    <s v="从事税收、社会保险费和非税收入征管工作"/>
    <s v="300110192002"/>
    <s v="县（区）级及以下"/>
    <s v="行政执法类"/>
    <n v="4"/>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2"/>
    <s v="河北省邯郸市大名县"/>
    <s v="限以主修专业报考，2023届高校毕业生，女性，在本单位最低服务年限为5年"/>
    <s v="http://hebei.chinatax.gov.cn"/>
    <s v="0311-88626789"/>
    <m/>
    <m/>
    <x v="11"/>
    <n v="4"/>
    <n v="0"/>
    <n v="67"/>
    <n v="67"/>
    <s v="17:1"/>
    <n v="16.75"/>
  </r>
  <r>
    <x v="474"/>
    <s v="130103"/>
    <x v="6"/>
    <x v="177"/>
    <s v="中央国家行政机关省级以下直属机构"/>
    <x v="62"/>
    <s v="普通职位"/>
    <s v="其他职位"/>
    <s v="在办税服务厅从事税收、社会保险费和非税收入的征收、服务工作"/>
    <s v="300110192003"/>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2"/>
    <s v="河北省邯郸市大名县"/>
    <s v="限以主修专业报考，2023届高校毕业生，在办税服务厅工作不少于3年，在本单位最低服务年限为5年"/>
    <s v="http://hebei.chinatax.gov.cn"/>
    <s v="0311-88626789"/>
    <m/>
    <m/>
    <x v="11"/>
    <n v="5"/>
    <n v="0"/>
    <n v="74"/>
    <n v="74"/>
    <s v="15:1"/>
    <n v="14.8"/>
  </r>
  <r>
    <x v="475"/>
    <s v="130103"/>
    <x v="6"/>
    <x v="177"/>
    <s v="中央国家行政机关省级以下直属机构"/>
    <x v="63"/>
    <s v="普通职位"/>
    <s v="其他职位"/>
    <s v="从事税收、社会保险费和非税收入征管工作"/>
    <s v="300110192004"/>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2"/>
    <s v="河北省邯郸市大名县"/>
    <s v="限以主修专业报考，在本单位最低服务年限为5年"/>
    <s v="http://hebei.chinatax.gov.cn"/>
    <s v="0311-88626789"/>
    <m/>
    <m/>
    <x v="11"/>
    <n v="5"/>
    <n v="10"/>
    <n v="861"/>
    <n v="871"/>
    <s v="172:1"/>
    <n v="172.2"/>
  </r>
  <r>
    <x v="476"/>
    <s v="130103"/>
    <x v="6"/>
    <x v="178"/>
    <s v="中央国家行政机关省级以下直属机构"/>
    <x v="60"/>
    <s v="普通职位"/>
    <s v="其他职位"/>
    <s v="从事税收、社会保险费和非税收入征管工作"/>
    <s v="300110195001"/>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3"/>
    <s v="河北省保定市雄县"/>
    <s v="限以主修专业报考，2023届高校毕业生，男性，在本单位最低服务年限为5年"/>
    <s v="http://hebei.chinatax.gov.cn"/>
    <s v="0311-88626789"/>
    <m/>
    <m/>
    <x v="9"/>
    <n v="5"/>
    <n v="0"/>
    <n v="113"/>
    <n v="113"/>
    <s v="23:1"/>
    <n v="22.6"/>
  </r>
  <r>
    <x v="477"/>
    <s v="130103"/>
    <x v="6"/>
    <x v="178"/>
    <s v="中央国家行政机关省级以下直属机构"/>
    <x v="61"/>
    <s v="普通职位"/>
    <s v="其他职位"/>
    <s v="从事税收、社会保险费和非税收入征管工作"/>
    <s v="300110195002"/>
    <s v="县（区）级及以下"/>
    <s v="行政执法类"/>
    <n v="5"/>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3"/>
    <s v="河北省保定市雄县"/>
    <s v="限以主修专业报考，2023届高校毕业生，女性，在本单位最低服务年限为5年"/>
    <s v="http://hebei.chinatax.gov.cn"/>
    <s v="0311-88626789"/>
    <m/>
    <m/>
    <x v="9"/>
    <n v="5"/>
    <n v="1"/>
    <n v="117"/>
    <n v="118"/>
    <s v="23:1"/>
    <n v="23.4"/>
  </r>
  <r>
    <x v="478"/>
    <s v="130103"/>
    <x v="6"/>
    <x v="178"/>
    <s v="中央国家行政机关省级以下直属机构"/>
    <x v="62"/>
    <s v="普通职位"/>
    <s v="其他职位"/>
    <s v="在办税服务厅从事税收、社会保险费和非税收入的征收、服务工作"/>
    <s v="300110195003"/>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3"/>
    <s v="河北省保定市雄县"/>
    <s v="限以主修专业报考，2023届高校毕业生，在办税服务厅工作不少于3年，在本单位最低服务年限为5年"/>
    <s v="http://hebei.chinatax.gov.cn"/>
    <s v="0311-88626789"/>
    <m/>
    <m/>
    <x v="9"/>
    <n v="3"/>
    <n v="0"/>
    <n v="67"/>
    <n v="67"/>
    <s v="22:1"/>
    <n v="22.333333333333332"/>
  </r>
  <r>
    <x v="479"/>
    <s v="130103"/>
    <x v="6"/>
    <x v="178"/>
    <s v="中央国家行政机关省级以下直属机构"/>
    <x v="63"/>
    <s v="普通职位"/>
    <s v="其他职位"/>
    <s v="从事税收、社会保险费和非税收入征管工作"/>
    <s v="300110195004"/>
    <s v="县（区）级及以下"/>
    <s v="行政执法类"/>
    <n v="2"/>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53"/>
    <s v="河北省保定市雄县"/>
    <s v="限以主修专业报考，在本单位最低服务年限为5年"/>
    <s v="http://hebei.chinatax.gov.cn"/>
    <s v="0311-88626789"/>
    <m/>
    <m/>
    <x v="9"/>
    <n v="2"/>
    <n v="0"/>
    <n v="25"/>
    <n v="25"/>
    <s v="13:1"/>
    <n v="12.5"/>
  </r>
  <r>
    <x v="480"/>
    <s v="130103"/>
    <x v="6"/>
    <x v="179"/>
    <s v="中央国家行政机关省级以下直属机构"/>
    <x v="60"/>
    <s v="普通职位"/>
    <s v="其他职位"/>
    <s v="从事税收、社会保险费和非税收入征管工作"/>
    <s v="300110196001"/>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4"/>
    <s v="河北省保定市容城县"/>
    <s v="限以主修专业报考，2023届高校毕业生，男性，在本单位最低服务年限为5年"/>
    <s v="http://hebei.chinatax.gov.cn"/>
    <s v="0311-88626789"/>
    <m/>
    <m/>
    <x v="9"/>
    <n v="2"/>
    <n v="0"/>
    <n v="98"/>
    <n v="98"/>
    <s v="49:1"/>
    <n v="49"/>
  </r>
  <r>
    <x v="481"/>
    <s v="130103"/>
    <x v="6"/>
    <x v="179"/>
    <s v="中央国家行政机关省级以下直属机构"/>
    <x v="61"/>
    <s v="普通职位"/>
    <s v="其他职位"/>
    <s v="从事税收、社会保险费和非税收入征管工作"/>
    <s v="300110196002"/>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4"/>
    <s v="河北省保定市容城县"/>
    <s v="限以主修专业报考，2023届高校毕业生，女性，在本单位最低服务年限为5年"/>
    <s v="http://hebei.chinatax.gov.cn"/>
    <s v="0311-88626789"/>
    <m/>
    <m/>
    <x v="9"/>
    <n v="2"/>
    <n v="0"/>
    <n v="47"/>
    <n v="47"/>
    <s v="24:1"/>
    <n v="23.5"/>
  </r>
  <r>
    <x v="482"/>
    <s v="130103"/>
    <x v="6"/>
    <x v="179"/>
    <s v="中央国家行政机关省级以下直属机构"/>
    <x v="62"/>
    <s v="普通职位"/>
    <s v="其他职位"/>
    <s v="从事税收、社会保险费和非税收入征管工作"/>
    <s v="300110196003"/>
    <s v="县（区）级及以下"/>
    <s v="行政执法类"/>
    <n v="2"/>
    <s v="统计学类、计算机类、自动化类、电子信息类、电子商务类、数学类、管理科学与工程类、能源动力类"/>
    <s v="本科及以上"/>
    <s v="与最高学历相对应的学位"/>
    <s v="不限"/>
    <s v="无限制"/>
    <s v="无限制"/>
    <s v="否"/>
    <s v="3:1"/>
    <x v="154"/>
    <s v="河北省保定市容城县"/>
    <s v="限以主修专业报考，2023届高校毕业生，在本单位最低服务年限为5年"/>
    <s v="http://hebei.chinatax.gov.cn"/>
    <s v="0311-88626789"/>
    <m/>
    <m/>
    <x v="9"/>
    <n v="2"/>
    <n v="0"/>
    <n v="45"/>
    <n v="45"/>
    <s v="23:1"/>
    <n v="22.5"/>
  </r>
  <r>
    <x v="483"/>
    <s v="130103"/>
    <x v="6"/>
    <x v="180"/>
    <s v="中央国家行政机关省级以下直属机构"/>
    <x v="60"/>
    <s v="普通职位"/>
    <s v="其他职位"/>
    <s v="从事税收、社会保险费和非税收入征管工作"/>
    <s v="300110197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5"/>
    <s v="河北省保定市安新县"/>
    <s v="限以主修专业报考，2023届高校毕业生，男性，在本单位最低服务年限为5年"/>
    <s v="http://hebei.chinatax.gov.cn"/>
    <s v="0311-88626789"/>
    <m/>
    <m/>
    <x v="9"/>
    <n v="3"/>
    <n v="0"/>
    <n v="64"/>
    <n v="64"/>
    <s v="21:1"/>
    <n v="21.333333333333332"/>
  </r>
  <r>
    <x v="484"/>
    <s v="130103"/>
    <x v="6"/>
    <x v="180"/>
    <s v="中央国家行政机关省级以下直属机构"/>
    <x v="61"/>
    <s v="普通职位"/>
    <s v="其他职位"/>
    <s v="从事税收、社会保险费和非税收入征管工作"/>
    <s v="300110197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5"/>
    <s v="河北省保定市安新县"/>
    <s v="限以主修专业报考，2023届高校毕业生，女性，在本单位最低服务年限为5年"/>
    <s v="http://hebei.chinatax.gov.cn"/>
    <s v="0311-88626789"/>
    <m/>
    <m/>
    <x v="9"/>
    <n v="3"/>
    <n v="0"/>
    <n v="65"/>
    <n v="65"/>
    <s v="22:1"/>
    <n v="21.666666666666668"/>
  </r>
  <r>
    <x v="485"/>
    <s v="130103"/>
    <x v="6"/>
    <x v="180"/>
    <s v="中央国家行政机关省级以下直属机构"/>
    <x v="62"/>
    <s v="普通职位"/>
    <s v="其他职位"/>
    <s v="在办税服务厅从事税收、社会保险费和非税收入的征收、服务工作"/>
    <s v="300110197003"/>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5"/>
    <s v="河北省保定市安新县"/>
    <s v="限以主修专业报考，2023届高校毕业生，在办税服务厅工作不少于3年，在本单位最低服务年限为5年"/>
    <s v="http://hebei.chinatax.gov.cn"/>
    <s v="0311-88626789"/>
    <m/>
    <m/>
    <x v="9"/>
    <n v="3"/>
    <n v="0"/>
    <n v="63"/>
    <n v="63"/>
    <s v="21:1"/>
    <n v="21"/>
  </r>
  <r>
    <x v="486"/>
    <s v="130103"/>
    <x v="6"/>
    <x v="181"/>
    <s v="中央国家行政机关省级以下直属机构"/>
    <x v="60"/>
    <s v="普通职位"/>
    <s v="其他职位"/>
    <s v="从事税收、社会保险费和非税收入征管工作"/>
    <s v="300110198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6"/>
    <s v="河北省保定市定州市"/>
    <s v="限以主修专业报考，2023届高校毕业生，男性，在本单位最低服务年限为5年"/>
    <s v="http://hebei.chinatax.gov.cn"/>
    <s v="0311-88626789"/>
    <m/>
    <m/>
    <x v="9"/>
    <n v="3"/>
    <n v="0"/>
    <n v="61"/>
    <n v="61"/>
    <s v="20:1"/>
    <n v="20.333333333333332"/>
  </r>
  <r>
    <x v="487"/>
    <s v="130103"/>
    <x v="6"/>
    <x v="181"/>
    <s v="中央国家行政机关省级以下直属机构"/>
    <x v="61"/>
    <s v="普通职位"/>
    <s v="其他职位"/>
    <s v="从事税收、社会保险费和非税收入征管工作"/>
    <s v="300110198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6"/>
    <s v="河北省保定市定州市"/>
    <s v="限以主修专业报考，2023届高校毕业生，女性，在本单位最低服务年限为5年"/>
    <s v="http://hebei.chinatax.gov.cn"/>
    <s v="0311-88626789"/>
    <m/>
    <m/>
    <x v="9"/>
    <n v="3"/>
    <n v="0"/>
    <n v="99"/>
    <n v="99"/>
    <s v="33:1"/>
    <n v="33"/>
  </r>
  <r>
    <x v="488"/>
    <s v="130103"/>
    <x v="6"/>
    <x v="181"/>
    <s v="中央国家行政机关省级以下直属机构"/>
    <x v="62"/>
    <s v="普通职位"/>
    <s v="其他职位"/>
    <s v="在办税服务厅从事税收、社会保险费和非税收入的征收、服务工作"/>
    <s v="300110198003"/>
    <s v="县（区）级及以下"/>
    <s v="行政执法类"/>
    <n v="2"/>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6"/>
    <s v="河北省保定市定州市"/>
    <s v="限以主修专业报考，在办税服务厅工作不少于3年，在本单位最低服务年限为5年"/>
    <s v="http://hebei.chinatax.gov.cn"/>
    <s v="0311-88626789"/>
    <m/>
    <m/>
    <x v="9"/>
    <n v="2"/>
    <n v="0"/>
    <n v="449"/>
    <n v="449"/>
    <s v="225:1"/>
    <n v="224.5"/>
  </r>
  <r>
    <x v="489"/>
    <s v="130103"/>
    <x v="6"/>
    <x v="181"/>
    <s v="中央国家行政机关省级以下直属机构"/>
    <x v="63"/>
    <s v="普通职位"/>
    <s v="其他职位"/>
    <s v="从事税收、社会保险费和非税收入征管工作"/>
    <s v="300110198004"/>
    <s v="县（区）级及以下"/>
    <s v="行政执法类"/>
    <n v="1"/>
    <s v="计算机类、电子信息类、数学类、统计学类"/>
    <s v="本科及以上"/>
    <s v="与最高学历相对应的学位"/>
    <s v="不限"/>
    <s v="无限制"/>
    <s v="无限制"/>
    <s v="否"/>
    <s v="3:1"/>
    <x v="156"/>
    <s v="河北省保定市定州市"/>
    <s v="限以主修专业报考，2023届高校毕业生，在本单位最低服务年限为5年"/>
    <s v="http://hebei.chinatax.gov.cn"/>
    <s v="0311-88626789"/>
    <m/>
    <m/>
    <x v="9"/>
    <n v="1"/>
    <n v="0"/>
    <n v="21"/>
    <n v="21"/>
    <s v="21:1"/>
    <n v="21"/>
  </r>
  <r>
    <x v="490"/>
    <s v="130103"/>
    <x v="6"/>
    <x v="181"/>
    <s v="中央国家行政机关省级以下直属机构"/>
    <x v="65"/>
    <s v="普通职位"/>
    <s v="其他职位"/>
    <s v="从事税收、社会保险费和非税收入征管工作"/>
    <s v="300110198005"/>
    <s v="县（区）级及以下"/>
    <s v="行政执法类"/>
    <n v="1"/>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56"/>
    <s v="河北省保定市定州市"/>
    <s v="限以主修专业报考，在本单位最低服务年限为5年"/>
    <s v="http://hebei.chinatax.gov.cn"/>
    <s v="0311-88626789"/>
    <m/>
    <m/>
    <x v="9"/>
    <n v="1"/>
    <n v="0"/>
    <n v="12"/>
    <n v="12"/>
    <s v="12:1"/>
    <n v="12"/>
  </r>
  <r>
    <x v="491"/>
    <s v="130103"/>
    <x v="6"/>
    <x v="182"/>
    <s v="中央国家行政机关省级以下直属机构"/>
    <x v="60"/>
    <s v="普通职位"/>
    <s v="其他职位"/>
    <s v="从事税收、社会保险费和非税收入征管工作"/>
    <s v="300110199001"/>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7"/>
    <s v="河北省石家庄市辛集市"/>
    <s v="限以主修专业报考，2023届高校毕业生，男性，在本单位最低服务年限为5年"/>
    <s v="http://hebei.chinatax.gov.cn"/>
    <s v="0311-88626789"/>
    <m/>
    <m/>
    <x v="7"/>
    <n v="3"/>
    <n v="0"/>
    <n v="54"/>
    <n v="54"/>
    <s v="18:1"/>
    <n v="18"/>
  </r>
  <r>
    <x v="492"/>
    <s v="130103"/>
    <x v="6"/>
    <x v="182"/>
    <s v="中央国家行政机关省级以下直属机构"/>
    <x v="61"/>
    <s v="普通职位"/>
    <s v="其他职位"/>
    <s v="从事税收、社会保险费和非税收入征管工作"/>
    <s v="300110199002"/>
    <s v="县（区）级及以下"/>
    <s v="行政执法类"/>
    <n v="3"/>
    <s v="经济学类、财政学类、金融学类、经济与贸易类、统计学类、法学类、中国语言文学类、新闻传播学类、计算机类、自动化类、电子信息类、电子商务类、数学类、工商管理类、管理科学与工程类、能源动力类"/>
    <s v="本科及以上"/>
    <s v="与最高学历相对应的学位"/>
    <s v="不限"/>
    <s v="无限制"/>
    <s v="无限制"/>
    <s v="否"/>
    <s v="3:1"/>
    <x v="157"/>
    <s v="河北省石家庄市辛集市"/>
    <s v="限以主修专业报考，2023届高校毕业生，女性，在本单位最低服务年限为5年"/>
    <s v="http://hebei.chinatax.gov.cn"/>
    <s v="0311-88626789"/>
    <m/>
    <m/>
    <x v="7"/>
    <n v="3"/>
    <n v="2"/>
    <n v="65"/>
    <n v="67"/>
    <s v="22:1"/>
    <n v="21.666666666666668"/>
  </r>
  <r>
    <x v="493"/>
    <s v="130103"/>
    <x v="6"/>
    <x v="182"/>
    <s v="中央国家行政机关省级以下直属机构"/>
    <x v="62"/>
    <s v="普通职位"/>
    <s v="其他职位"/>
    <s v="在办税服务厅从事税收、社会保险费和非税收入的征收、服务工作"/>
    <s v="300110199003"/>
    <s v="县（区）级及以下"/>
    <s v="行政执法类"/>
    <n v="3"/>
    <s v="经济学类、财政学类、金融学类、经济与贸易类、统计学类、数学类、工商管理类"/>
    <s v="本科及以上"/>
    <s v="与最高学历相对应的学位"/>
    <s v="不限"/>
    <s v="无限制"/>
    <s v="无限制"/>
    <s v="否"/>
    <s v="3:1"/>
    <x v="157"/>
    <s v="河北省石家庄市辛集市"/>
    <s v="限以主修专业报考，2023届高校毕业生，在办税服务厅工作不少于3年，在本单位最低服务年限为5年"/>
    <s v="http://hebei.chinatax.gov.cn"/>
    <s v="0311-88626789"/>
    <m/>
    <m/>
    <x v="7"/>
    <n v="3"/>
    <n v="0"/>
    <n v="49"/>
    <n v="49"/>
    <s v="16:1"/>
    <n v="16.333333333333332"/>
  </r>
  <r>
    <x v="494"/>
    <s v="130103"/>
    <x v="6"/>
    <x v="182"/>
    <s v="中央国家行政机关省级以下直属机构"/>
    <x v="63"/>
    <s v="普通职位"/>
    <s v="其他职位"/>
    <s v="从事税收、社会保险费和非税收入征管工作"/>
    <s v="300110199004"/>
    <s v="县（区）级及以下"/>
    <s v="行政执法类"/>
    <n v="1"/>
    <s v="经济学类、财政学类、金融学类、经济与贸易类、统计学类、法学类、中国语言文学类、新闻传播学类、计算机类、自动化类、电子信息类、电子商务类、数学类、工商管理类、管理科学与工程类、公共管理类、交通运输类、建筑类、工业工程类、矿业类、能源动力类"/>
    <s v="本科及以上"/>
    <s v="与最高学历相对应的学位"/>
    <s v="不限"/>
    <s v="三年"/>
    <s v="大学生村官、农村义务教育阶段学校教师特设岗位计划、“三支一扶”计划、大学生志愿服务西部计划、在军队服役5年（含）以上的高校毕业生退役士兵"/>
    <s v="否"/>
    <s v="3:1"/>
    <x v="157"/>
    <s v="河北省石家庄市辛集市"/>
    <s v="限以主修专业报考，在本单位最低服务年限为5年"/>
    <s v="http://hebei.chinatax.gov.cn"/>
    <s v="0311-88626789"/>
    <m/>
    <m/>
    <x v="7"/>
    <n v="1"/>
    <n v="0"/>
    <n v="6"/>
    <n v="6"/>
    <s v="6:1"/>
    <n v="6"/>
  </r>
  <r>
    <x v="495"/>
    <s v="160102"/>
    <x v="7"/>
    <x v="183"/>
    <s v="中央国家行政机关省级以下直属机构"/>
    <x v="66"/>
    <s v="普通职位"/>
    <s v="其他职位"/>
    <s v="负责辖区内中央储备粮棉糖和救灾物资的监管，对辖区内承储企业落实相关政策和规章制度情况进行监督检查。"/>
    <s v="300110471001"/>
    <s v="省（副省）级"/>
    <s v="中央机关及其省级直属机构综合管理类"/>
    <n v="1"/>
    <s v="本科：会计学（120203K）、财务管理（120204）；研究生：会计学（120201）"/>
    <s v="本科及以上"/>
    <s v="与最高学历相对应的学位"/>
    <s v="不限"/>
    <s v="二年"/>
    <s v="无限制"/>
    <s v="否"/>
    <s v="5:1"/>
    <x v="158"/>
    <s v="河北省石家庄市"/>
    <s v="1.限以主修专业报考；2.熟悉粮食购销、仓储业务，具有两年以上粮食行业工作经历；3.需要经常出差、登高作业。"/>
    <s v="http://www.lswz.gov.cn/"/>
    <s v="0311-89251523"/>
    <m/>
    <m/>
    <x v="7"/>
    <n v="1"/>
    <n v="32"/>
    <n v="17"/>
    <n v="49"/>
    <s v="17:1"/>
    <n v="17"/>
  </r>
  <r>
    <x v="496"/>
    <s v="170103"/>
    <x v="8"/>
    <x v="184"/>
    <s v="中央国家行政机关省级以下直属机构"/>
    <x v="67"/>
    <s v="普通职位"/>
    <s v="其他职位"/>
    <s v="办公室综合管理"/>
    <s v="300110001001"/>
    <s v="市（地）级"/>
    <s v="市（地）级及以下直属机构综合管理类"/>
    <n v="1"/>
    <s v="法学、新闻传播学类、中国语言文学类"/>
    <s v="仅限本科"/>
    <s v="学士"/>
    <s v="中共党员"/>
    <s v="无限制"/>
    <s v="无限制"/>
    <s v="否"/>
    <s v="3:1"/>
    <x v="8"/>
    <s v="河北省廊坊市"/>
    <s v="经常下基层调研，配合开展一线执法检查，工作强度大；本单位不提供宿舍；落户需符合当地有关政策，单位无法办理集体户口；在本单位最低服务年限为五年。"/>
    <s v="http://he.spb.gov.cn/"/>
    <s v="0311-88632810"/>
    <m/>
    <m/>
    <x v="3"/>
    <n v="1"/>
    <n v="0"/>
    <n v="125"/>
    <n v="125"/>
    <s v="125:1"/>
    <n v="125"/>
  </r>
  <r>
    <x v="497"/>
    <s v="170103"/>
    <x v="8"/>
    <x v="185"/>
    <s v="中央国家行政机关省级以下直属机构"/>
    <x v="67"/>
    <s v="普通职位"/>
    <s v="其他职位"/>
    <s v="邮政行业监督管理"/>
    <s v="300110002001"/>
    <s v="市（地）级"/>
    <s v="市（地）级及以下直属机构综合管理类"/>
    <n v="1"/>
    <s v="法学、新闻传播学类、中国语言文学类"/>
    <s v="仅限本科"/>
    <s v="学士"/>
    <s v="中共党员"/>
    <s v="无限制"/>
    <s v="无限制"/>
    <s v="否"/>
    <s v="3:1"/>
    <x v="112"/>
    <s v="河北省沧州市"/>
    <s v="经常下基层调研，开展一线执法检查，工作强度大；落户需符合当地有关政策，单位无法办理集体户口；在本单位最低服务年限为五年。"/>
    <s v="http://he.spb.gov.cn/"/>
    <s v="0311-88632810"/>
    <m/>
    <m/>
    <x v="4"/>
    <n v="1"/>
    <n v="8"/>
    <n v="120"/>
    <n v="128"/>
    <s v="120:1"/>
    <n v="120"/>
  </r>
  <r>
    <x v="498"/>
    <s v="170103"/>
    <x v="8"/>
    <x v="186"/>
    <s v="中央国家行政机关省级以下直属机构"/>
    <x v="67"/>
    <s v="普通职位"/>
    <s v="其他职位"/>
    <s v="邮政行业监督管理"/>
    <s v="300110003001"/>
    <s v="市（地）级"/>
    <s v="市（地）级及以下直属机构综合管理类"/>
    <n v="1"/>
    <s v="汉语言文学、法学、工商管理、市场营销、会计学、计算机科学与技术、电子信息工程"/>
    <s v="仅限本科"/>
    <s v="学士"/>
    <s v="中共党员"/>
    <s v="无限制"/>
    <s v="无限制"/>
    <s v="否"/>
    <s v="3:1"/>
    <x v="128"/>
    <s v="河北省邢台市"/>
    <s v="经常下基层调研，开展一线执法检查，工作强度大；落户需符合当地有关政策，单位无法办理集体户口；在本单位最低服务年限为五年。"/>
    <s v="http://he.spb.gov.cn/"/>
    <s v="0311-88632810"/>
    <m/>
    <m/>
    <x v="10"/>
    <n v="1"/>
    <n v="61"/>
    <n v="222"/>
    <n v="283"/>
    <s v="222:1"/>
    <n v="222"/>
  </r>
  <r>
    <x v="499"/>
    <s v="173102"/>
    <x v="9"/>
    <x v="187"/>
    <s v="中央国家行政机关省级以下直属机构"/>
    <x v="68"/>
    <s v="特殊专业职位"/>
    <s v="其他职位"/>
    <s v="从事矿山安全监察执法工作。"/>
    <s v="300149101001"/>
    <s v="省（副省）级"/>
    <s v="中央机关及其省级直属机构综合管理类"/>
    <n v="1"/>
    <s v="水文、地质（煤矿方向）"/>
    <s v="本科及以上"/>
    <s v="学士"/>
    <s v="不限"/>
    <s v="二年"/>
    <s v="无限制"/>
    <s v="否"/>
    <s v="3:1"/>
    <x v="1"/>
    <s v="河北省"/>
    <s v="限男性，需下井开展矿山安全监察执法工作；具有2年以上煤矿现场工作经历。"/>
    <s v="http://www.hebmaj.gov.cn/"/>
    <s v="0311-87212083"/>
    <s v="0311-87212082"/>
    <m/>
    <x v="1"/>
    <n v="1"/>
    <n v="0"/>
    <n v="14"/>
    <n v="14"/>
    <s v="14:1"/>
    <n v="14"/>
  </r>
  <r>
    <x v="500"/>
    <s v="173102"/>
    <x v="9"/>
    <x v="187"/>
    <s v="中央国家行政机关省级以下直属机构"/>
    <x v="69"/>
    <s v="特殊专业职位"/>
    <s v="其他职位"/>
    <s v="从事矿山安全监察执法工作。"/>
    <s v="300149101002"/>
    <s v="省（副省）级"/>
    <s v="中央机关及其省级直属机构综合管理类"/>
    <n v="1"/>
    <s v="安全工程（矿井通风方向）"/>
    <s v="本科及以上"/>
    <s v="学士"/>
    <s v="不限"/>
    <s v="二年"/>
    <s v="无限制"/>
    <s v="否"/>
    <s v="3:1"/>
    <x v="1"/>
    <s v="河北省"/>
    <s v="限男性，需下井开展矿山安全监察执法工作；具有2年以上煤矿现场工作经历。"/>
    <s v="http://www.hebmaj.gov.cn/"/>
    <s v="0311-87212083"/>
    <s v="0311-87212082"/>
    <m/>
    <x v="1"/>
    <n v="1"/>
    <n v="0"/>
    <n v="13"/>
    <n v="13"/>
    <s v="13:1"/>
    <n v="13"/>
  </r>
  <r>
    <x v="501"/>
    <s v="119104"/>
    <x v="10"/>
    <x v="188"/>
    <s v="中央国家行政机关参照公务员法管理事业单位"/>
    <x v="70"/>
    <s v="普通职位"/>
    <s v="其他职位"/>
    <s v="主要从事文秘、行政事务管理等工作"/>
    <s v="400110002014"/>
    <s v="县（区）级及以下"/>
    <s v="市（地）级及以下直属机构综合管理类"/>
    <n v="1"/>
    <s v="行政管理、汉语言文学"/>
    <s v="本科及以上"/>
    <s v="与最高学历相对应的学位"/>
    <s v="中共党员"/>
    <s v="无限制"/>
    <s v="无限制"/>
    <s v="否"/>
    <s v="3:1"/>
    <x v="159"/>
    <s v="河北省邯郸市"/>
    <s v="限2023届高校毕业生；须同时取得相应专业的学历和学位；与报考职位所在单位工作人员有夫妻关系、直系血亲关系、三代以内旁系血亲关系以及近姻亲关系的人员不得报考同一机关；最低服务期5年（含试用期）。"/>
    <s v="www.hwcc.gov.cn"/>
    <s v="022-24102436"/>
    <s v="022-24102406"/>
    <m/>
    <x v="11"/>
    <n v="1"/>
    <n v="0"/>
    <n v="25"/>
    <n v="25"/>
    <s v="25:1"/>
    <n v="25"/>
  </r>
  <r>
    <x v="502"/>
    <s v="119104"/>
    <x v="10"/>
    <x v="188"/>
    <s v="中央国家行政机关参照公务员法管理事业单位"/>
    <x v="71"/>
    <s v="普通职位"/>
    <s v="其他职位"/>
    <s v="主要从事财务管理与会计核算工作"/>
    <s v="400110002015"/>
    <s v="县（区）级及以下"/>
    <s v="市（地）级及以下直属机构综合管理类"/>
    <n v="1"/>
    <s v="会计学、财务管理、审计学"/>
    <s v="本科及以上"/>
    <s v="与最高学历相对应的学位"/>
    <s v="不限"/>
    <s v="无限制"/>
    <s v="无限制"/>
    <s v="否"/>
    <s v="3:1"/>
    <x v="159"/>
    <s v="河北省邯郸市"/>
    <s v="限2023届高校毕业生；须同时取得相应专业的学历和学位；与报考职位所在单位工作人员有夫妻关系、直系血亲关系、三代以内旁系血亲关系以及近姻亲关系的人员不得报考同一机关；最低服务期5年（含试用期）。"/>
    <s v="www.hwcc.gov.cn"/>
    <s v="022-24102436"/>
    <s v="022-24102406"/>
    <m/>
    <x v="11"/>
    <n v="1"/>
    <n v="0"/>
    <n v="42"/>
    <n v="42"/>
    <s v="42:1"/>
    <n v="42"/>
  </r>
  <r>
    <x v="503"/>
    <s v="119104"/>
    <x v="10"/>
    <x v="188"/>
    <s v="中央国家行政机关参照公务员法管理事业单位"/>
    <x v="72"/>
    <s v="普通职位"/>
    <s v="其他职位"/>
    <s v="主要从事水利工程建设与运行管理工作"/>
    <s v="400110002016"/>
    <s v="县（区）级及以下"/>
    <s v="市（地）级及以下直属机构综合管理类"/>
    <n v="1"/>
    <s v="水利类"/>
    <s v="本科及以上"/>
    <s v="与最高学历相对应的学位"/>
    <s v="不限"/>
    <s v="二年"/>
    <s v="大学生村官、农村义务教育阶段学校教师特设岗位计划、“三支一扶”计划、大学生志愿服务西部计划、在军队服役5年（含）以上的高校毕业生退役士兵"/>
    <s v="否"/>
    <s v="3:1"/>
    <x v="159"/>
    <s v="河北省邯郸市"/>
    <s v="须同时取得相应专业的学历和学位；与报考职位所在单位工作人员有夫妻关系、直系血亲关系、三代以内旁系血亲关系以及近姻亲关系的人员不得报考同一机关；最低服务期5年（含试用期）。"/>
    <s v="www.hwcc.gov.cn"/>
    <s v="022-24102436"/>
    <s v="022-24102406"/>
    <m/>
    <x v="11"/>
    <n v="1"/>
    <n v="1"/>
    <n v="11"/>
    <n v="12"/>
    <s v="11:1"/>
    <n v="11"/>
  </r>
  <r>
    <x v="504"/>
    <s v="119104"/>
    <x v="10"/>
    <x v="188"/>
    <s v="中央国家行政机关参照公务员法管理事业单位"/>
    <x v="73"/>
    <s v="普通职位"/>
    <s v="其他职位"/>
    <s v="主要从事水利工程建设与运行管理工作"/>
    <s v="400110002017"/>
    <s v="县（区）级及以下"/>
    <s v="市（地）级及以下直属机构综合管理类"/>
    <n v="1"/>
    <s v="水利类"/>
    <s v="本科及以上"/>
    <s v="与最高学历相对应的学位"/>
    <s v="不限"/>
    <s v="无限制"/>
    <s v="无限制"/>
    <s v="否"/>
    <s v="3:1"/>
    <x v="152"/>
    <s v="河北省邯郸市大名县"/>
    <s v="限2023届高校毕业生；须同时取得相应专业的学历和学位；基层一线岗位，工作条件艰苦；与报考职位所在单位工作人员有夫妻关系、直系血亲关系、三代以内旁系血亲关系以及近姻亲关系的人员不得报考同一机关；最低服务期5年（含试用期）。"/>
    <s v="www.hwcc.gov.cn"/>
    <s v="022-24102436"/>
    <s v="022-24102406"/>
    <m/>
    <x v="11"/>
    <n v="1"/>
    <n v="0"/>
    <n v="20"/>
    <n v="20"/>
    <s v="20:1"/>
    <n v="20"/>
  </r>
  <r>
    <x v="505"/>
    <s v="119104"/>
    <x v="10"/>
    <x v="188"/>
    <s v="中央国家行政机关参照公务员法管理事业单位"/>
    <x v="74"/>
    <s v="普通职位"/>
    <s v="其他职位"/>
    <s v="主要从事水利工程建设与运行管理工作"/>
    <s v="400110002018"/>
    <s v="县（区）级及以下"/>
    <s v="市（地）级及以下直属机构综合管理类"/>
    <n v="1"/>
    <s v="水利类"/>
    <s v="本科及以上"/>
    <s v="与最高学历相对应的学位"/>
    <s v="不限"/>
    <s v="无限制"/>
    <s v="无限制"/>
    <s v="否"/>
    <s v="3:1"/>
    <x v="151"/>
    <s v="河北省邯郸市临漳县"/>
    <s v="限2023届高校毕业生；须同时取得相应专业的学历和学位；基层一线岗位，工作条件艰苦；与报考职位所在单位工作人员有夫妻关系、直系血亲关系、三代以内旁系血亲关系以及近姻亲关系的人员不得报考同一机关；最低服务期5年（含试用期）。"/>
    <s v="www.hwcc.gov.cn"/>
    <s v="022-24102436"/>
    <s v="022-24102406"/>
    <m/>
    <x v="11"/>
    <n v="1"/>
    <n v="1"/>
    <n v="22"/>
    <n v="23"/>
    <s v="22:1"/>
    <n v="22"/>
  </r>
  <r>
    <x v="506"/>
    <s v="119104"/>
    <x v="10"/>
    <x v="188"/>
    <s v="中央国家行政机关参照公务员法管理事业单位"/>
    <x v="75"/>
    <s v="普通职位"/>
    <s v="其他职位"/>
    <s v="主要从事财务管理与会计核算工作"/>
    <s v="400110002021"/>
    <s v="县（区）级及以下"/>
    <s v="市（地）级及以下直属机构综合管理类"/>
    <n v="1"/>
    <s v="会计学、财务管理"/>
    <s v="本科及以上"/>
    <s v="与最高学历相对应的学位"/>
    <s v="中共党员"/>
    <s v="无限制"/>
    <s v="无限制"/>
    <s v="否"/>
    <s v="3:1"/>
    <x v="9"/>
    <s v="河北省衡水市"/>
    <s v="限2023届高校毕业生；须同时取得相应专业的学历和学位；与报考职位所在单位工作人员有夫妻关系、直系血亲关系、三代以内旁系血亲关系以及近姻亲关系的人员不得报考同一机关；最低服务期5年（含试用期）。"/>
    <s v="www.hwcc.gov.cn"/>
    <s v="022-24102436"/>
    <s v="022-24102406"/>
    <m/>
    <x v="5"/>
    <n v="1"/>
    <n v="0"/>
    <n v="18"/>
    <n v="18"/>
    <s v="18:1"/>
    <n v="18"/>
  </r>
  <r>
    <x v="507"/>
    <s v="119104"/>
    <x v="10"/>
    <x v="188"/>
    <s v="中央国家行政机关参照公务员法管理事业单位"/>
    <x v="76"/>
    <s v="普通职位"/>
    <s v="其他职位"/>
    <s v="主要从事水利工程建设与运行管理、水行政执法等工作"/>
    <s v="400110002024"/>
    <s v="县（区）级及以下"/>
    <s v="市（地）级及以下直属机构综合管理类"/>
    <n v="1"/>
    <s v="法学（本科专业代码：030101K；研究生专业代码：030100、035100、035101、035102）、水利类"/>
    <s v="本科及以上"/>
    <s v="与最高学历相对应的学位"/>
    <s v="不限"/>
    <s v="无限制"/>
    <s v="无限制"/>
    <s v="否"/>
    <s v="3:1"/>
    <x v="104"/>
    <s v="河北省沧州市吴桥县"/>
    <s v="限2023届高校毕业生；须同时取得相应专业的学历和学位；基层一线岗位，工作条件艰苦；与报考职位所在单位工作人员有夫妻关系、直系血亲关系、三代以内旁系血亲关系以及近姻亲关系的人员不得报考同一机关；最低服务期5年（含试用期）。"/>
    <s v="www.hwcc.gov.cn"/>
    <s v="022-24102436"/>
    <s v="022-24102406"/>
    <m/>
    <x v="4"/>
    <n v="1"/>
    <n v="0"/>
    <n v="18"/>
    <n v="18"/>
    <s v="18:1"/>
    <n v="18"/>
  </r>
  <r>
    <x v="508"/>
    <s v="119104"/>
    <x v="10"/>
    <x v="188"/>
    <s v="中央国家行政机关参照公务员法管理事业单位"/>
    <x v="77"/>
    <s v="普通职位"/>
    <s v="其他职位"/>
    <s v="主要从事水利工程建设与运行管理工作"/>
    <s v="400110002025"/>
    <s v="县（区）级及以下"/>
    <s v="市（地）级及以下直属机构综合管理类"/>
    <n v="1"/>
    <s v="水利类"/>
    <s v="本科及以上"/>
    <s v="与最高学历相对应的学位"/>
    <s v="不限"/>
    <s v="无限制"/>
    <s v="无限制"/>
    <s v="否"/>
    <s v="3:1"/>
    <x v="105"/>
    <s v="河北省沧州市东光县"/>
    <s v="限2023届高校毕业生；须同时取得相应专业的学历和学位；基层一线岗位，工作条件艰苦；与报考职位所在单位工作人员有夫妻关系、直系血亲关系、三代以内旁系血亲关系以及近姻亲关系的人员不得报考同一机关；最低服务期5年（含试用期）。"/>
    <s v="www.hwcc.gov.cn"/>
    <s v="022-24102436"/>
    <s v="022-24102406"/>
    <m/>
    <x v="4"/>
    <n v="1"/>
    <n v="0"/>
    <n v="18"/>
    <n v="18"/>
    <s v="18:1"/>
    <n v="18"/>
  </r>
  <r>
    <x v="509"/>
    <s v="119104"/>
    <x v="10"/>
    <x v="188"/>
    <s v="中央国家行政机关参照公务员法管理事业单位"/>
    <x v="78"/>
    <s v="普通职位"/>
    <s v="其他职位"/>
    <s v="主要从事水利工程建设与运行管理工作"/>
    <s v="400110002026"/>
    <s v="县（区）级及以下"/>
    <s v="市（地）级及以下直属机构综合管理类"/>
    <n v="1"/>
    <s v="水利类"/>
    <s v="本科及以上"/>
    <s v="与最高学历相对应的学位"/>
    <s v="不限"/>
    <s v="二年"/>
    <s v="大学生村官、农村义务教育阶段学校教师特设岗位计划、“三支一扶”计划、大学生志愿服务西部计划、在军队服役5年（含）以上的高校毕业生退役士兵"/>
    <s v="否"/>
    <s v="3:1"/>
    <x v="110"/>
    <s v="河北省沧州市盐山县"/>
    <s v="须同时取得相应专业的学历和学位；基层一线岗位，工作条件艰苦；与报考职位所在单位工作人员有夫妻关系、直系血亲关系、三代以内旁系血亲关系以及近姻亲关系的人员不得报考同一机关；最低服务期5年（含试用期）。"/>
    <s v="www.hwcc.gov.cn"/>
    <s v="022-24102436"/>
    <s v="022-24102406"/>
    <m/>
    <x v="4"/>
    <n v="1"/>
    <n v="0"/>
    <n v="6"/>
    <n v="6"/>
    <s v="6:1"/>
    <n v="6"/>
  </r>
  <r>
    <x v="510"/>
    <s v="119104"/>
    <x v="10"/>
    <x v="188"/>
    <s v="中央国家行政机关参照公务员法管理事业单位"/>
    <x v="79"/>
    <s v="普通职位"/>
    <s v="其他职位"/>
    <s v="主要从事水利工程建设与运行管理、水行政执法等工作"/>
    <s v="400110002027"/>
    <s v="县（区）级及以下"/>
    <s v="市（地）级及以下直属机构综合管理类"/>
    <n v="2"/>
    <s v="法学（本科专业代码：030101K；研究生专业代码：030100、035100、035101、035102）、水利类"/>
    <s v="本科及以上"/>
    <s v="与最高学历相对应的学位"/>
    <s v="不限"/>
    <s v="无限制"/>
    <s v="无限制"/>
    <s v="否"/>
    <s v="3:1"/>
    <x v="111"/>
    <s v="河北省沧州市海兴县"/>
    <s v="限2023届高校毕业生；须同时取得相应专业的学历和学位；基层一线岗位，工作条件艰苦；与报考职位所在单位工作人员有夫妻关系、直系血亲关系、三代以内旁系血亲关系以及近姻亲关系的人员不得报考同一机关；最低服务期5年（含试用期）。"/>
    <s v="www.hwcc.gov.cn"/>
    <s v="022-24102436"/>
    <s v="022-24102406"/>
    <m/>
    <x v="4"/>
    <n v="2"/>
    <n v="1"/>
    <n v="28"/>
    <n v="29"/>
    <s v="14:1"/>
    <n v="14"/>
  </r>
  <r>
    <x v="511"/>
    <s v="119104"/>
    <x v="10"/>
    <x v="188"/>
    <s v="中央国家行政机关参照公务员法管理事业单位"/>
    <x v="80"/>
    <s v="普通职位"/>
    <s v="其他职位"/>
    <s v="主要从事党建、文秘等工作"/>
    <s v="400110002028"/>
    <s v="县（区）级及以下"/>
    <s v="市（地）级及以下直属机构综合管理类"/>
    <n v="1"/>
    <s v="汉语言文学、行政管理、水利水电工程"/>
    <s v="本科及以上"/>
    <s v="与最高学历相对应的学位"/>
    <s v="中共党员"/>
    <s v="无限制"/>
    <s v="无限制"/>
    <s v="否"/>
    <s v="3:1"/>
    <x v="159"/>
    <s v="河北省邯郸市"/>
    <s v="限2023届高校毕业生；须同时取得相应专业的学历和学位；与报考职位所在单位工作人员有夫妻关系、直系血亲关系、三代以内旁系血亲关系以及近姻亲关系的人员不得报考同一机关；最低服务期5年（含试用期）。"/>
    <s v="www.hwcc.gov.cn"/>
    <s v="022-24102436"/>
    <s v="022-24102406"/>
    <m/>
    <x v="11"/>
    <n v="1"/>
    <n v="0"/>
    <n v="23"/>
    <n v="23"/>
    <s v="23:1"/>
    <n v="23"/>
  </r>
  <r>
    <x v="512"/>
    <s v="119104"/>
    <x v="10"/>
    <x v="188"/>
    <s v="中央国家行政机关参照公务员法管理事业单位"/>
    <x v="81"/>
    <s v="普通职位"/>
    <s v="其他职位"/>
    <s v="主要从事水行政执法、水资源管理等工作"/>
    <s v="400110002029"/>
    <s v="县（区）级及以下"/>
    <s v="市（地）级及以下直属机构综合管理类"/>
    <n v="1"/>
    <s v="水利水电工程、水文与水资源工程、法学（本科专业代码：030101K；研究生专业代码：030100、035100、035101、035102）"/>
    <s v="本科及以上"/>
    <s v="与最高学历相对应的学位"/>
    <s v="不限"/>
    <s v="二年"/>
    <s v="大学生村官、农村义务教育阶段学校教师特设岗位计划、“三支一扶”计划、大学生志愿服务西部计划、在军队服役5年（含）以上的高校毕业生退役士兵"/>
    <s v="否"/>
    <s v="3:1"/>
    <x v="159"/>
    <s v="河北省邯郸市"/>
    <s v="须同时取得相应专业的学历和学位；与报考职位所在单位工作人员有夫妻关系、直系血亲关系、三代以内旁系血亲关系以及近姻亲关系的人员不得报考同一机关；最低服务期5年（含试用期）。"/>
    <s v="www.hwcc.gov.cn"/>
    <s v="022-24102436"/>
    <s v="022-24102406"/>
    <m/>
    <x v="11"/>
    <n v="1"/>
    <n v="0"/>
    <n v="12"/>
    <n v="12"/>
    <s v="12:1"/>
    <n v="12"/>
  </r>
  <r>
    <x v="513"/>
    <s v="119104"/>
    <x v="10"/>
    <x v="188"/>
    <s v="中央国家行政机关参照公务员法管理事业单位"/>
    <x v="82"/>
    <s v="普通职位"/>
    <s v="其他职位"/>
    <s v="主要从事财务管理与会计核算工作"/>
    <s v="400110002030"/>
    <s v="县（区）级及以下"/>
    <s v="市（地）级及以下直属机构综合管理类"/>
    <n v="1"/>
    <s v="会计学、财务管理、经济学"/>
    <s v="本科及以上"/>
    <s v="与最高学历相对应的学位"/>
    <s v="不限"/>
    <s v="无限制"/>
    <s v="无限制"/>
    <s v="否"/>
    <s v="3:1"/>
    <x v="159"/>
    <s v="河北省邯郸市"/>
    <s v="限2023届高校毕业生；须同时取得相应专业的学历和学位；与报考职位所在单位工作人员有夫妻关系、直系血亲关系、三代以内旁系血亲关系以及近姻亲关系的人员不得报考同一机关；最低服务期5年（含试用期）。"/>
    <s v="www.hwcc.gov.cn"/>
    <s v="022-24102436"/>
    <s v="022-24102406"/>
    <m/>
    <x v="11"/>
    <n v="1"/>
    <n v="1"/>
    <n v="28"/>
    <n v="29"/>
    <s v="28:1"/>
    <n v="28"/>
  </r>
  <r>
    <x v="514"/>
    <s v="119104"/>
    <x v="10"/>
    <x v="188"/>
    <s v="中央国家行政机关参照公务员法管理事业单位"/>
    <x v="83"/>
    <s v="普通职位"/>
    <s v="其他职位"/>
    <s v="主要从事监察审计等相关工作"/>
    <s v="400110002031"/>
    <s v="县（区）级及以下"/>
    <s v="市（地）级及以下直属机构综合管理类"/>
    <n v="1"/>
    <s v="会计学、审计学、行政管理、水利水电工程"/>
    <s v="本科及以上"/>
    <s v="与最高学历相对应的学位"/>
    <s v="中共党员"/>
    <s v="无限制"/>
    <s v="无限制"/>
    <s v="否"/>
    <s v="3:1"/>
    <x v="159"/>
    <s v="河北省邯郸市"/>
    <s v="限2023届高校毕业生；须同时取得相应专业的学历和学位；与报考职位所在单位工作人员有夫妻关系、直系血亲关系、三代以内旁系血亲关系以及近姻亲关系的人员不得报考同一机关；最低服务期5年（含试用期）。"/>
    <s v="www.hwcc.gov.cn"/>
    <s v="022-24102436"/>
    <s v="022-24102406"/>
    <m/>
    <x v="11"/>
    <n v="1"/>
    <n v="0"/>
    <n v="23"/>
    <n v="23"/>
    <s v="23:1"/>
    <n v="23"/>
  </r>
  <r>
    <x v="515"/>
    <s v="119104"/>
    <x v="10"/>
    <x v="188"/>
    <s v="中央国家行政机关参照公务员法管理事业单位"/>
    <x v="84"/>
    <s v="普通职位"/>
    <s v="其他职位"/>
    <s v="主要从事水利工程建设与运行管理工作"/>
    <s v="400110002034"/>
    <s v="县（区）级及以下"/>
    <s v="市（地）级及以下直属机构综合管理类"/>
    <n v="1"/>
    <s v="水利类"/>
    <s v="本科及以上"/>
    <s v="与最高学历相对应的学位"/>
    <s v="不限"/>
    <s v="无限制"/>
    <s v="无限制"/>
    <s v="否"/>
    <s v="3:1"/>
    <x v="110"/>
    <s v="河北省沧州市盐山县"/>
    <s v="限2023届高校毕业生；须同时取得相应专业的学历和学位；基层一线岗位，工作条件艰苦；与报考职位所在单位工作人员有夫妻关系、直系血亲关系、三代以内旁系血亲关系以及近姻亲关系的人员不得报考同一机关；最低服务期5年（含试用期）。"/>
    <s v="www.hwcc.gov.cn"/>
    <s v="022-24102436"/>
    <s v="022-24102406"/>
    <m/>
    <x v="4"/>
    <n v="1"/>
    <n v="0"/>
    <n v="18"/>
    <n v="18"/>
    <s v="18:1"/>
    <n v="18"/>
  </r>
  <r>
    <x v="516"/>
    <s v="119104"/>
    <x v="10"/>
    <x v="189"/>
    <s v="中央国家行政机关参照公务员法管理事业单位"/>
    <x v="85"/>
    <s v="普通职位"/>
    <s v="其他职位"/>
    <s v="主要从事水资源管理、防汛抗旱调度等相关工作"/>
    <s v="400110004001"/>
    <s v="市（地）级"/>
    <s v="市（地）级及以下直属机构综合管理类"/>
    <n v="1"/>
    <s v="水文学及水资源、水利水电工程、水利工程（二级学科）"/>
    <s v="硕士研究生及以上"/>
    <s v="与最高学历相对应的学位"/>
    <s v="不限"/>
    <s v="无限制"/>
    <s v="无限制"/>
    <s v="否"/>
    <s v="3:1"/>
    <x v="160"/>
    <s v="河北省邯郸市"/>
    <s v="限2023届高校毕业生；须同时取得相应专业的学历和学位；通过国家大学英语六级或六级考试成绩425分及以上；与报考职位所在单位工作人员有夫妻关系、直系血亲关系、三代以内旁系血亲关系以及近姻亲关系的人员不得报考同一机关；最低服务期5年（含试用期）。"/>
    <s v="www.hwcc.gov.cn"/>
    <s v="022-24102436"/>
    <s v="022-24102406"/>
    <m/>
    <x v="11"/>
    <n v="1"/>
    <n v="0"/>
    <n v="10"/>
    <n v="10"/>
    <s v="10:1"/>
    <n v="10"/>
  </r>
  <r>
    <x v="517"/>
    <s v="119104"/>
    <x v="10"/>
    <x v="189"/>
    <s v="中央国家行政机关参照公务员法管理事业单位"/>
    <x v="86"/>
    <s v="普通职位"/>
    <s v="其他职位"/>
    <s v="主要从事基层水利行政事业管理等相关工作"/>
    <s v="400110004002"/>
    <s v="县（区）级及以下"/>
    <s v="市（地）级及以下直属机构综合管理类"/>
    <n v="1"/>
    <s v="水利类"/>
    <s v="本科及以上"/>
    <s v="与最高学历相对应的学位"/>
    <s v="不限"/>
    <s v="无限制"/>
    <s v="无限制"/>
    <s v="否"/>
    <s v="3:1"/>
    <x v="146"/>
    <s v="河北省邯郸市"/>
    <s v="限2023届高校毕业生；须同时取得相应专业的学历和学位；通过国家大学英语四级或四级考试成绩425分及以上；基层一线岗位，条件艰苦；与报考职位所在单位工作人员有夫妻关系、直系血亲关系、三代以内旁系血亲关系以及近姻亲关系的人员不得报考同一机关；最低服务期5年（含试用期）。"/>
    <s v="www.hwcc.gov.cn"/>
    <s v="022-24102436"/>
    <s v="022-24102406"/>
    <m/>
    <x v="11"/>
    <n v="1"/>
    <n v="1"/>
    <n v="17"/>
    <n v="18"/>
    <s v="17:1"/>
    <n v="17"/>
  </r>
  <r>
    <x v="518"/>
    <s v="135103"/>
    <x v="11"/>
    <x v="190"/>
    <s v="中央国家行政机关参照公务员法管理事业单位"/>
    <x v="87"/>
    <s v="普通职位"/>
    <s v="其他职位"/>
    <s v="从事财务管理工作"/>
    <s v="400110103001"/>
    <s v="省（副省）级"/>
    <s v="中央机关及其省级直属机构综合管理类"/>
    <n v="1"/>
    <s v="会计学、财务管理"/>
    <s v="仅限硕士研究生"/>
    <s v="硕士"/>
    <s v="不限"/>
    <s v="无限制"/>
    <s v="无限制"/>
    <s v="否"/>
    <s v="5:1"/>
    <x v="158"/>
    <s v="河北省石家庄市"/>
    <s v="须以最高学历所学主修专业报考；最低服务年限为5年(含试用期）。"/>
    <s v="无"/>
    <s v="0311-86955089"/>
    <s v="0311-86955965"/>
    <m/>
    <x v="7"/>
    <n v="1"/>
    <n v="0"/>
    <n v="87"/>
    <n v="87"/>
    <s v="87:1"/>
    <n v="87"/>
  </r>
  <r>
    <x v="519"/>
    <s v="135103"/>
    <x v="11"/>
    <x v="190"/>
    <s v="中央国家行政机关参照公务员法管理事业单位"/>
    <x v="88"/>
    <s v="普通职位"/>
    <s v="其他职位"/>
    <s v="从事数据处理、统计分析、统计研究等工作"/>
    <s v="400110103002"/>
    <s v="省（副省）级"/>
    <s v="中央机关及其省级直属机构综合管理类"/>
    <n v="3"/>
    <s v="数学类、应用经济学类、应用统计"/>
    <s v="仅限硕士研究生"/>
    <s v="硕士"/>
    <s v="不限"/>
    <s v="无限制"/>
    <s v="无限制"/>
    <s v="否"/>
    <s v="5:1"/>
    <x v="158"/>
    <s v="河北省石家庄市"/>
    <s v="须以最高学历所学主修专业报考；最低服务年限为5年(含试用期）。"/>
    <s v="无"/>
    <s v="0311-86955089"/>
    <s v="0311-86955965"/>
    <m/>
    <x v="7"/>
    <n v="3"/>
    <n v="1"/>
    <n v="250"/>
    <n v="251"/>
    <s v="83:1"/>
    <n v="83.333333333333329"/>
  </r>
  <r>
    <x v="520"/>
    <s v="135103"/>
    <x v="11"/>
    <x v="190"/>
    <s v="中央国家行政机关参照公务员法管理事业单位"/>
    <x v="89"/>
    <s v="普通职位"/>
    <s v="其他职位"/>
    <s v="从事数据处理、统计分析、统计研究等工作"/>
    <s v="400110103003"/>
    <s v="省（副省）级"/>
    <s v="中央机关及其省级直属机构综合管理类"/>
    <n v="1"/>
    <s v="数学类、应用经济学类、应用统计"/>
    <s v="仅限硕士研究生"/>
    <s v="硕士"/>
    <s v="中共党员"/>
    <s v="二年"/>
    <s v="大学生村官"/>
    <s v="否"/>
    <s v="5:1"/>
    <x v="158"/>
    <s v="河北省石家庄市"/>
    <s v="须以最高学历所学主修专业报考；服务期满且考核合格；最低服务年限为5年(含试用期）。"/>
    <s v="无"/>
    <s v="0311-86955089"/>
    <s v="0311-86955965"/>
    <m/>
    <x v="7"/>
    <n v="1"/>
    <n v="0"/>
    <n v="1"/>
    <n v="1"/>
    <s v="1:1"/>
    <n v="1"/>
  </r>
  <r>
    <x v="521"/>
    <s v="135103"/>
    <x v="11"/>
    <x v="190"/>
    <s v="中央国家行政机关参照公务员法管理事业单位"/>
    <x v="90"/>
    <s v="普通职位"/>
    <s v="其他职位"/>
    <s v="从事信息化建设、数据处理、统计调查业务等工作"/>
    <s v="400110103004"/>
    <s v="市（地）级"/>
    <s v="市（地）级及以下直属机构综合管理类"/>
    <n v="1"/>
    <s v="计算机科学与技术、软件工程、网络工程"/>
    <s v="仅限本科"/>
    <s v="学士"/>
    <s v="不限"/>
    <s v="无限制"/>
    <s v="无限制"/>
    <s v="否"/>
    <s v="3:1"/>
    <x v="158"/>
    <s v="河北省石家庄市"/>
    <s v="须以最高学历所学主修专业报考；最低服务年限为5年(含试用期）。"/>
    <s v="无"/>
    <s v="0311-86955089"/>
    <s v="0311-86955965"/>
    <m/>
    <x v="7"/>
    <n v="1"/>
    <n v="0"/>
    <n v="400"/>
    <n v="400"/>
    <s v="400:1"/>
    <n v="400"/>
  </r>
  <r>
    <x v="522"/>
    <s v="135103"/>
    <x v="11"/>
    <x v="190"/>
    <s v="中央国家行政机关参照公务员法管理事业单位"/>
    <x v="91"/>
    <s v="普通职位"/>
    <s v="其他职位"/>
    <s v="从事网站维护、公众号编辑、新媒体建设等宣传工作"/>
    <s v="400110103005"/>
    <s v="市（地）级"/>
    <s v="市（地）级及以下直属机构综合管理类"/>
    <n v="1"/>
    <s v="网络与新媒体、新媒体技术"/>
    <s v="仅限本科"/>
    <s v="学士"/>
    <s v="不限"/>
    <s v="无限制"/>
    <s v="无限制"/>
    <s v="否"/>
    <s v="3:1"/>
    <x v="158"/>
    <s v="河北省石家庄市"/>
    <s v="须以最高学历所学主修专业报考；最低服务年限为5年(含试用期）。"/>
    <s v="无"/>
    <s v="0311-86955089"/>
    <s v="0311-86955965"/>
    <m/>
    <x v="7"/>
    <n v="1"/>
    <n v="0"/>
    <n v="151"/>
    <n v="151"/>
    <s v="151:1"/>
    <n v="151"/>
  </r>
  <r>
    <x v="523"/>
    <s v="135103"/>
    <x v="11"/>
    <x v="190"/>
    <s v="中央国家行政机关参照公务员法管理事业单位"/>
    <x v="92"/>
    <s v="普通职位"/>
    <s v="其他职位"/>
    <s v="从事入户调查、数据处理、统计分析、统计研究等工作"/>
    <s v="400110103006"/>
    <s v="市（地）级"/>
    <s v="市（地）级及以下直属机构综合管理类"/>
    <n v="1"/>
    <s v="统计学类、经济学类（中类）"/>
    <s v="仅限本科"/>
    <s v="学士"/>
    <s v="不限"/>
    <s v="二年"/>
    <s v="无限制"/>
    <s v="否"/>
    <s v="3:1"/>
    <x v="38"/>
    <s v="河北省承德市"/>
    <s v="须以最高学历所学主修专业报考；最低服务年限为5年(含试用期）；应有二年以上基层工作经历，企业人员应有二年以上社保缴费材料。"/>
    <s v="无"/>
    <s v="0311-86955089"/>
    <s v="0311-86955965"/>
    <m/>
    <x v="8"/>
    <n v="1"/>
    <n v="0"/>
    <n v="59"/>
    <n v="59"/>
    <s v="59:1"/>
    <n v="59"/>
  </r>
  <r>
    <x v="524"/>
    <s v="135103"/>
    <x v="11"/>
    <x v="190"/>
    <s v="中央国家行政机关参照公务员法管理事业单位"/>
    <x v="93"/>
    <s v="普通职位"/>
    <s v="其他职位"/>
    <s v="从事入户调查、数据处理、统计分析、统计研究等工作"/>
    <s v="400110103007"/>
    <s v="市（地）级"/>
    <s v="市（地）级及以下直属机构综合管理类"/>
    <n v="1"/>
    <s v="统计学类、国际经济与贸易"/>
    <s v="仅限本科"/>
    <s v="学士"/>
    <s v="不限"/>
    <s v="无限制"/>
    <s v="无限制"/>
    <s v="否"/>
    <s v="3:1"/>
    <x v="10"/>
    <s v="河北省张家口市"/>
    <s v="须以最高学历所学主修专业报考；最低服务年限为5年(含试用期）；需经常入户调查，工作强度较大。"/>
    <s v="无"/>
    <s v="0311-86955089"/>
    <s v="0311-86955965"/>
    <m/>
    <x v="6"/>
    <n v="1"/>
    <n v="1"/>
    <n v="173"/>
    <n v="174"/>
    <s v="173:1"/>
    <n v="173"/>
  </r>
  <r>
    <x v="525"/>
    <s v="135103"/>
    <x v="11"/>
    <x v="190"/>
    <s v="中央国家行政机关参照公务员法管理事业单位"/>
    <x v="94"/>
    <s v="普通职位"/>
    <s v="其他职位"/>
    <s v="从事农业农村调查、数据处理、统计分析、统计研究等工作"/>
    <s v="400110103008"/>
    <s v="市（地）级"/>
    <s v="市（地）级及以下直属机构综合管理类"/>
    <n v="1"/>
    <s v="统计学类、农业经济管理类"/>
    <s v="仅限本科"/>
    <s v="学士"/>
    <s v="不限"/>
    <s v="二年"/>
    <s v="无限制"/>
    <s v="否"/>
    <s v="3:1"/>
    <x v="10"/>
    <s v="河北省张家口市"/>
    <s v="须以最高学历所学主修专业报考；最低服务年限为5年(含试用期）；需经常下乡调查，条件较为艰苦；应有二年以上基层工作经历，企业人员应有二年以上社保缴费材料。"/>
    <s v="无"/>
    <s v="0311-86955089"/>
    <s v="0311-86955965"/>
    <m/>
    <x v="6"/>
    <n v="1"/>
    <n v="1"/>
    <n v="77"/>
    <n v="78"/>
    <s v="77:1"/>
    <n v="77"/>
  </r>
  <r>
    <x v="526"/>
    <s v="135103"/>
    <x v="11"/>
    <x v="190"/>
    <s v="中央国家行政机关参照公务员法管理事业单位"/>
    <x v="95"/>
    <s v="普通职位"/>
    <s v="其他职位"/>
    <s v="从事入户调查、数据处理、统计分析、统计研究等工作"/>
    <s v="400110103009"/>
    <s v="市（地）级"/>
    <s v="市（地）级及以下直属机构综合管理类"/>
    <n v="1"/>
    <s v="统计学类、国际经济与贸易"/>
    <s v="仅限本科"/>
    <s v="学士"/>
    <s v="不限"/>
    <s v="无限制"/>
    <s v="无限制"/>
    <s v="否"/>
    <s v="3:1"/>
    <x v="3"/>
    <s v="河北省秦皇岛市"/>
    <s v="须以最高学历所学主修专业报考；最低服务年限为5年(含试用期）。"/>
    <s v="无"/>
    <s v="0311-86955089"/>
    <s v="0311-86955965"/>
    <m/>
    <x v="0"/>
    <n v="1"/>
    <n v="0"/>
    <n v="225"/>
    <n v="225"/>
    <s v="225:1"/>
    <n v="225"/>
  </r>
  <r>
    <x v="527"/>
    <s v="135103"/>
    <x v="11"/>
    <x v="190"/>
    <s v="中央国家行政机关参照公务员法管理事业单位"/>
    <x v="96"/>
    <s v="普通职位"/>
    <s v="其他职位"/>
    <s v="从事信息化建设、数据处理、统计调查业务等工作"/>
    <s v="400110103010"/>
    <s v="市（地）级"/>
    <s v="市（地）级及以下直属机构综合管理类"/>
    <n v="1"/>
    <s v="计算机科学与技术、软件工程、网络工程"/>
    <s v="仅限本科"/>
    <s v="学士"/>
    <s v="不限"/>
    <s v="无限制"/>
    <s v="无限制"/>
    <s v="否"/>
    <s v="3:1"/>
    <x v="3"/>
    <s v="河北省秦皇岛市"/>
    <s v="须以最高学历所学主修专业报考；最低服务年限为5年(含试用期）。"/>
    <s v="无"/>
    <s v="0311-86955089"/>
    <s v="0311-86955965"/>
    <m/>
    <x v="0"/>
    <n v="1"/>
    <n v="0"/>
    <n v="203"/>
    <n v="203"/>
    <s v="203:1"/>
    <n v="203"/>
  </r>
  <r>
    <x v="528"/>
    <s v="135103"/>
    <x v="11"/>
    <x v="190"/>
    <s v="中央国家行政机关参照公务员法管理事业单位"/>
    <x v="97"/>
    <s v="普通职位"/>
    <s v="其他职位"/>
    <s v="从事财务管理工作"/>
    <s v="400110103011"/>
    <s v="市（地）级"/>
    <s v="市（地）级及以下直属机构综合管理类"/>
    <n v="1"/>
    <s v="会计学、财务管理"/>
    <s v="仅限本科"/>
    <s v="学士"/>
    <s v="不限"/>
    <s v="无限制"/>
    <s v="无限制"/>
    <s v="否"/>
    <s v="3:1"/>
    <x v="3"/>
    <s v="河北省秦皇岛市"/>
    <s v="应届高校毕业生；须以最高学历所学主修专业报考；最低服务年限为5年(含试用期）。"/>
    <s v="无"/>
    <s v="0311-86955089"/>
    <s v="0311-86955965"/>
    <m/>
    <x v="0"/>
    <n v="1"/>
    <n v="0"/>
    <n v="165"/>
    <n v="165"/>
    <s v="165:1"/>
    <n v="165"/>
  </r>
  <r>
    <x v="529"/>
    <s v="135103"/>
    <x v="11"/>
    <x v="190"/>
    <s v="中央国家行政机关参照公务员法管理事业单位"/>
    <x v="98"/>
    <s v="普通职位"/>
    <s v="其他职位"/>
    <s v="从事财务管理工作"/>
    <s v="400110103012"/>
    <s v="市（地）级"/>
    <s v="市（地）级及以下直属机构综合管理类"/>
    <n v="1"/>
    <s v="会计学、财务管理"/>
    <s v="仅限本科"/>
    <s v="学士"/>
    <s v="不限"/>
    <s v="二年"/>
    <s v="无限制"/>
    <s v="否"/>
    <s v="3:1"/>
    <x v="2"/>
    <s v="河北省唐山市"/>
    <s v="须以最高学历所学主修专业报考；具有2年以上财务相关工作经验；最低服务年限为5年(含试用期）；应有二年以上基层工作经历，企业人员应有二年以上社保缴费材料。"/>
    <s v="无"/>
    <s v="0311-86955089"/>
    <s v="0311-86955965"/>
    <m/>
    <x v="2"/>
    <n v="1"/>
    <n v="0"/>
    <n v="140"/>
    <n v="140"/>
    <s v="140:1"/>
    <n v="140"/>
  </r>
  <r>
    <x v="530"/>
    <s v="135103"/>
    <x v="11"/>
    <x v="190"/>
    <s v="中央国家行政机关参照公务员法管理事业单位"/>
    <x v="99"/>
    <s v="普通职位"/>
    <s v="其他职位"/>
    <s v="从事信息化建设、数据处理、统计调查业务等工作"/>
    <s v="400110103013"/>
    <s v="市（地）级"/>
    <s v="市（地）级及以下直属机构综合管理类"/>
    <n v="1"/>
    <s v="计算机科学与技术、软件工程、网络工程"/>
    <s v="仅限本科"/>
    <s v="学士"/>
    <s v="不限"/>
    <s v="二年"/>
    <s v="无限制"/>
    <s v="否"/>
    <s v="3:1"/>
    <x v="2"/>
    <s v="河北省唐山市"/>
    <s v="须以最高学历所学主修专业报考；具有2年以上软件开发相关工作经历；最低服务年限为5年(含试用期）；应有二年以上基层工作经历，企业人员应有二年以上社保缴费材料。"/>
    <s v="无"/>
    <s v="0311-86955089"/>
    <s v="0311-86955965"/>
    <m/>
    <x v="2"/>
    <n v="1"/>
    <n v="0"/>
    <n v="84"/>
    <n v="84"/>
    <s v="84:1"/>
    <n v="84"/>
  </r>
  <r>
    <x v="531"/>
    <s v="135103"/>
    <x v="11"/>
    <x v="190"/>
    <s v="中央国家行政机关参照公务员法管理事业单位"/>
    <x v="100"/>
    <s v="普通职位"/>
    <s v="其他职位"/>
    <s v="从事入户调查、数据处理、统计分析、统计研究等工作"/>
    <s v="400110103014"/>
    <s v="市（地）级"/>
    <s v="市（地）级及以下直属机构综合管理类"/>
    <n v="1"/>
    <s v="数学类、应用经济学类、应用统计"/>
    <s v="仅限硕士研究生"/>
    <s v="硕士"/>
    <s v="不限"/>
    <s v="无限制"/>
    <s v="无限制"/>
    <s v="否"/>
    <s v="3:1"/>
    <x v="8"/>
    <s v="河北省廊坊市"/>
    <s v="须以最高学历所学主修专业报考；最低服务年限为5年(含试用期）。"/>
    <s v="无"/>
    <s v="0311-86955089"/>
    <s v="0311-86955965"/>
    <m/>
    <x v="3"/>
    <n v="1"/>
    <n v="0"/>
    <n v="54"/>
    <n v="54"/>
    <s v="54:1"/>
    <n v="54"/>
  </r>
  <r>
    <x v="532"/>
    <s v="135103"/>
    <x v="11"/>
    <x v="190"/>
    <s v="中央国家行政机关参照公务员法管理事业单位"/>
    <x v="101"/>
    <s v="普通职位"/>
    <s v="其他职位"/>
    <s v="从事入户调查、数据处理、统计分析、统计研究等工作"/>
    <s v="400110103015"/>
    <s v="市（地）级"/>
    <s v="市（地）级及以下直属机构综合管理类"/>
    <n v="1"/>
    <s v="数学类、中国语言文学类（中国少数民族语言文学、中国古典文献学专业除外）、应用经济学类"/>
    <s v="仅限硕士研究生"/>
    <s v="硕士"/>
    <s v="不限"/>
    <s v="无限制"/>
    <s v="无限制"/>
    <s v="否"/>
    <s v="3:1"/>
    <x v="8"/>
    <s v="河北省廊坊市"/>
    <s v="须以最高学历所学主修专业报考；最低服务年限为5年(含试用期）。"/>
    <s v="无"/>
    <s v="0311-86955089"/>
    <s v="0311-86955965"/>
    <m/>
    <x v="3"/>
    <n v="1"/>
    <n v="0"/>
    <n v="50"/>
    <n v="50"/>
    <s v="50:1"/>
    <n v="50"/>
  </r>
  <r>
    <x v="533"/>
    <s v="135103"/>
    <x v="11"/>
    <x v="190"/>
    <s v="中央国家行政机关参照公务员法管理事业单位"/>
    <x v="102"/>
    <s v="普通职位"/>
    <s v="其他职位"/>
    <s v="从事信息化建设、数据处理、统计调查业务等工作"/>
    <s v="400110103016"/>
    <s v="市（地）级"/>
    <s v="市（地）级及以下直属机构综合管理类"/>
    <n v="1"/>
    <s v="计算机科学与技术、软件工程、网络工程"/>
    <s v="仅限本科"/>
    <s v="学士"/>
    <s v="中共党员"/>
    <s v="无限制"/>
    <s v="无限制"/>
    <s v="否"/>
    <s v="3:1"/>
    <x v="96"/>
    <s v="河北省保定市"/>
    <s v="应届高校毕业生；须以最高学历所学主修专业报考；最低服务年限为5年(含试用期）。"/>
    <s v="无"/>
    <s v="0311-86955089"/>
    <s v="0311-86955965"/>
    <m/>
    <x v="9"/>
    <n v="1"/>
    <n v="0"/>
    <n v="93"/>
    <n v="93"/>
    <s v="93:1"/>
    <n v="93"/>
  </r>
  <r>
    <x v="534"/>
    <s v="135103"/>
    <x v="11"/>
    <x v="190"/>
    <s v="中央国家行政机关参照公务员法管理事业单位"/>
    <x v="103"/>
    <s v="普通职位"/>
    <s v="其他职位"/>
    <s v="从事入户调查、数据处理、统计分析、统计研究等工作"/>
    <s v="400110103017"/>
    <s v="市（地）级"/>
    <s v="市（地）级及以下直属机构综合管理类"/>
    <n v="1"/>
    <s v="统计学类、经济学类（中类）"/>
    <s v="仅限本科"/>
    <s v="学士"/>
    <s v="中共党员"/>
    <s v="无限制"/>
    <s v="无限制"/>
    <s v="否"/>
    <s v="3:1"/>
    <x v="96"/>
    <s v="河北省保定市"/>
    <s v="应届高校毕业生；须以最高学历所学主修专业报考；最低服务年限为5年(含试用期）。"/>
    <s v="无"/>
    <s v="0311-86955089"/>
    <s v="0311-86955965"/>
    <m/>
    <x v="9"/>
    <n v="1"/>
    <n v="1"/>
    <n v="39"/>
    <n v="40"/>
    <s v="39:1"/>
    <n v="39"/>
  </r>
  <r>
    <x v="535"/>
    <s v="135103"/>
    <x v="11"/>
    <x v="190"/>
    <s v="中央国家行政机关参照公务员法管理事业单位"/>
    <x v="104"/>
    <s v="普通职位"/>
    <s v="其他职位"/>
    <s v="从事办公室事务处理、公文撰写等工作"/>
    <s v="400110103018"/>
    <s v="市（地）级"/>
    <s v="市（地）级及以下直属机构综合管理类"/>
    <n v="1"/>
    <s v="统计学类、中国语言文学类（中国少数民族语言文学、古典文献学、汉语国际教育、手语翻译专业除外）"/>
    <s v="仅限本科"/>
    <s v="学士"/>
    <s v="不限"/>
    <s v="一年"/>
    <s v="无限制"/>
    <s v="否"/>
    <s v="3:1"/>
    <x v="9"/>
    <s v="河北省衡水市"/>
    <s v="须以最高学历所学主修专业报考；最低服务年限为5年（含试用期）；应有一年以上基层工作经历，企业人员应有一年以上社保缴费材料。"/>
    <s v="无"/>
    <s v="0311-86955089"/>
    <s v="0311-86955965"/>
    <m/>
    <x v="5"/>
    <n v="1"/>
    <n v="2"/>
    <n v="96"/>
    <n v="98"/>
    <s v="96:1"/>
    <n v="96"/>
  </r>
  <r>
    <x v="536"/>
    <s v="135103"/>
    <x v="11"/>
    <x v="190"/>
    <s v="中央国家行政机关参照公务员法管理事业单位"/>
    <x v="105"/>
    <s v="普通职位"/>
    <s v="其他职位"/>
    <s v="从事入户调查、数据处理、统计分析、统计研究等工作"/>
    <s v="400110103019"/>
    <s v="市（地）级"/>
    <s v="市（地）级及以下直属机构综合管理类"/>
    <n v="1"/>
    <s v="统计学类、经济统计学"/>
    <s v="仅限本科"/>
    <s v="学士"/>
    <s v="中共党员"/>
    <s v="一年"/>
    <s v="无限制"/>
    <s v="否"/>
    <s v="3:1"/>
    <x v="9"/>
    <s v="河北省衡水市"/>
    <s v="须以最高学历所学主修专业报考；最低服务年限为5年（含试用期）；应有一年以上基层工作经历，企业人员应有一年以上社保缴费材料。"/>
    <s v="无"/>
    <s v="0311-86955089"/>
    <s v="0311-86955965"/>
    <m/>
    <x v="5"/>
    <n v="1"/>
    <n v="0"/>
    <n v="30"/>
    <n v="30"/>
    <s v="30:1"/>
    <n v="30"/>
  </r>
  <r>
    <x v="537"/>
    <s v="135103"/>
    <x v="11"/>
    <x v="190"/>
    <s v="中央国家行政机关参照公务员法管理事业单位"/>
    <x v="106"/>
    <s v="普通职位"/>
    <s v="其他职位"/>
    <s v="从事入户调查、数据处理、统计分析、统计研究等工作"/>
    <s v="400110103020"/>
    <s v="市（地）级"/>
    <s v="市（地）级及以下直属机构综合管理类"/>
    <n v="1"/>
    <s v="统计学类、经济统计学"/>
    <s v="仅限本科"/>
    <s v="学士"/>
    <s v="不限"/>
    <s v="无限制"/>
    <s v="无限制"/>
    <s v="否"/>
    <s v="3:1"/>
    <x v="9"/>
    <s v="河北省衡水市"/>
    <s v="须以最高学历所学主修专业报考；最低服务年限为5年(含试用期）。"/>
    <s v="无"/>
    <s v="0311-86955089"/>
    <s v="0311-86955965"/>
    <m/>
    <x v="5"/>
    <n v="1"/>
    <n v="1"/>
    <n v="74"/>
    <n v="75"/>
    <s v="74:1"/>
    <n v="74"/>
  </r>
  <r>
    <x v="538"/>
    <s v="135103"/>
    <x v="11"/>
    <x v="190"/>
    <s v="中央国家行政机关参照公务员法管理事业单位"/>
    <x v="107"/>
    <s v="普通职位"/>
    <s v="其他职位"/>
    <s v="从事信息化建设、数据处理、统计调查业务等工作"/>
    <s v="400110103021"/>
    <s v="市（地）级"/>
    <s v="市（地）级及以下直属机构综合管理类"/>
    <n v="1"/>
    <s v="计算机科学与技术、软件工程、网络工程"/>
    <s v="仅限本科"/>
    <s v="学士"/>
    <s v="不限"/>
    <s v="一年"/>
    <s v="无限制"/>
    <s v="否"/>
    <s v="3:1"/>
    <x v="128"/>
    <s v="河北省邢台市"/>
    <s v="须以最高学历所学主修专业报考；最低服务年限为5年（含试用期）；应有一年以上基层工作经历，企业人员应有一年以上社保缴费材料。"/>
    <s v="无"/>
    <s v="0311-86955089"/>
    <s v="0311-86955965"/>
    <m/>
    <x v="10"/>
    <n v="1"/>
    <n v="1"/>
    <n v="152"/>
    <n v="153"/>
    <s v="152:1"/>
    <n v="152"/>
  </r>
  <r>
    <x v="539"/>
    <s v="135103"/>
    <x v="11"/>
    <x v="190"/>
    <s v="中央国家行政机关参照公务员法管理事业单位"/>
    <x v="108"/>
    <s v="普通职位"/>
    <s v="其他职位"/>
    <s v="从事入户调查、数据处理、统计分析、统计研究等工作"/>
    <s v="400110103022"/>
    <s v="市（地）级"/>
    <s v="市（地）级及以下直属机构综合管理类"/>
    <n v="1"/>
    <s v="统计学类、经济学类（中类）"/>
    <s v="仅限本科"/>
    <s v="学士"/>
    <s v="不限"/>
    <s v="无限制"/>
    <s v="无限制"/>
    <s v="否"/>
    <s v="3:1"/>
    <x v="128"/>
    <s v="河北省邢台市"/>
    <s v="须以最高学历所学主修专业报考；最低服务年限为5年(含试用期）。"/>
    <s v="无"/>
    <s v="0311-86955089"/>
    <s v="0311-86955965"/>
    <m/>
    <x v="10"/>
    <n v="1"/>
    <n v="0"/>
    <n v="104"/>
    <n v="104"/>
    <s v="104:1"/>
    <n v="104"/>
  </r>
  <r>
    <x v="540"/>
    <s v="135103"/>
    <x v="11"/>
    <x v="190"/>
    <s v="中央国家行政机关参照公务员法管理事业单位"/>
    <x v="109"/>
    <s v="普通职位"/>
    <s v="其他职位"/>
    <s v="从事信息化建设、数据处理、统计调查业务等工作"/>
    <s v="400110103023"/>
    <s v="市（地）级"/>
    <s v="市（地）级及以下直属机构综合管理类"/>
    <n v="1"/>
    <s v="遥感科学与技术、测绘工程、地理科学、地理信息科学"/>
    <s v="仅限本科"/>
    <s v="学士"/>
    <s v="不限"/>
    <s v="无限制"/>
    <s v="无限制"/>
    <s v="否"/>
    <s v="3:1"/>
    <x v="159"/>
    <s v="河北省邯郸市"/>
    <s v="应届高校毕业生；须以最高学历所学主修专业报考；最低服务年限为5年(含试用期）；全国大学英语四级考试合格或成绩达到425分以上。"/>
    <s v="无"/>
    <s v="0311-86955089"/>
    <s v="0311-86955965"/>
    <m/>
    <x v="11"/>
    <n v="1"/>
    <n v="0"/>
    <n v="331"/>
    <n v="331"/>
    <s v="331:1"/>
    <n v="331"/>
  </r>
  <r>
    <x v="541"/>
    <s v="135103"/>
    <x v="11"/>
    <x v="190"/>
    <s v="中央国家行政机关参照公务员法管理事业单位"/>
    <x v="110"/>
    <s v="普通职位"/>
    <s v="其他职位"/>
    <s v="从事信息化建设、数据处理、统计调查业务等工作"/>
    <s v="400110103024"/>
    <s v="市（地）级"/>
    <s v="市（地）级及以下直属机构综合管理类"/>
    <n v="1"/>
    <s v="计算机科学与技术、软件工程、网络工程、信息与计算科学"/>
    <s v="仅限本科"/>
    <s v="学士"/>
    <s v="不限"/>
    <s v="无限制"/>
    <s v="无限制"/>
    <s v="否"/>
    <s v="3:1"/>
    <x v="159"/>
    <s v="河北省邯郸市"/>
    <s v="应届高校毕业生；须以最高学历所学主修专业报考；最低服务年限为5年(含试用期）；全国大学英语四级考试合格或成绩达到425分以上。"/>
    <s v="无"/>
    <s v="0311-86955089"/>
    <s v="0311-86955965"/>
    <m/>
    <x v="11"/>
    <n v="1"/>
    <n v="0"/>
    <n v="81"/>
    <n v="81"/>
    <s v="81:1"/>
    <n v="81"/>
  </r>
  <r>
    <x v="542"/>
    <s v="135103"/>
    <x v="11"/>
    <x v="190"/>
    <s v="中央国家行政机关参照公务员法管理事业单位"/>
    <x v="111"/>
    <s v="普通职位"/>
    <s v="其他职位"/>
    <s v="从事办公室事务处理、公文撰写等工作"/>
    <s v="400110103025"/>
    <s v="县（区）级及以下"/>
    <s v="市（地）级及以下直属机构综合管理类"/>
    <n v="1"/>
    <s v="统计学类、中国语言文学类（中国少数民族语言文学、古典文献学、汉语国际教育、手语翻译专业除外）"/>
    <s v="仅限本科"/>
    <s v="学士"/>
    <s v="不限"/>
    <s v="无限制"/>
    <s v="无限制"/>
    <s v="否"/>
    <s v="3:1"/>
    <x v="19"/>
    <s v="河北省石家庄市赵县"/>
    <s v="须以最高学历所学主修专业报考；最低服务年限为5年(含试用期）。"/>
    <s v="无"/>
    <s v="0311-86955089"/>
    <s v="0311-86955965"/>
    <m/>
    <x v="7"/>
    <n v="1"/>
    <n v="2"/>
    <n v="134"/>
    <n v="136"/>
    <s v="134:1"/>
    <n v="134"/>
  </r>
  <r>
    <x v="543"/>
    <s v="135103"/>
    <x v="11"/>
    <x v="190"/>
    <s v="中央国家行政机关参照公务员法管理事业单位"/>
    <x v="112"/>
    <s v="普通职位"/>
    <s v="其他职位"/>
    <s v="从事办公室事务处理、公文撰写等工作"/>
    <s v="400110103026"/>
    <s v="县（区）级及以下"/>
    <s v="市（地）级及以下直属机构综合管理类"/>
    <n v="1"/>
    <s v="统计学类、中国语言文学类（中国少数民族语言文学、古典文献学、汉语国际教育、手语翻译专业除外）"/>
    <s v="仅限本科"/>
    <s v="学士"/>
    <s v="不限"/>
    <s v="无限制"/>
    <s v="无限制"/>
    <s v="否"/>
    <s v="3:1"/>
    <x v="157"/>
    <s v="河北省石家庄市辛集市"/>
    <s v="2023届高校毕业生；须以最高学历所学主修专业报考；最低服务年限为5年(含试用期）；经常下乡，条件艰苦。"/>
    <s v="无"/>
    <s v="0311-86955089"/>
    <s v="0311-86955965"/>
    <m/>
    <x v="7"/>
    <n v="1"/>
    <n v="0"/>
    <n v="14"/>
    <n v="14"/>
    <s v="14:1"/>
    <n v="14"/>
  </r>
  <r>
    <x v="544"/>
    <s v="135103"/>
    <x v="11"/>
    <x v="190"/>
    <s v="中央国家行政机关参照公务员法管理事业单位"/>
    <x v="113"/>
    <s v="普通职位"/>
    <s v="其他职位"/>
    <s v="从事信息化建设、数据处理、统计调查业务等工作"/>
    <s v="400110103027"/>
    <s v="县（区）级及以下"/>
    <s v="市（地）级及以下直属机构综合管理类"/>
    <n v="1"/>
    <s v="计算机科学与技术、软件工程、网络工程"/>
    <s v="仅限本科"/>
    <s v="学士"/>
    <s v="中共党员"/>
    <s v="二年"/>
    <s v="无限制"/>
    <s v="否"/>
    <s v="3:1"/>
    <x v="157"/>
    <s v="河北省石家庄市辛集市"/>
    <s v="须以最高学历所学主修专业报考；具有2年以上统计相关工作经历；最低服务年限为5年(含试用期）；应有二年以上基层工作经历，企业人员应有二年以上社保缴费材料。"/>
    <s v="无"/>
    <s v="0311-86955089"/>
    <s v="0311-86955965"/>
    <m/>
    <x v="7"/>
    <n v="1"/>
    <n v="0"/>
    <n v="48"/>
    <n v="48"/>
    <s v="48:1"/>
    <n v="48"/>
  </r>
  <r>
    <x v="545"/>
    <s v="135103"/>
    <x v="11"/>
    <x v="190"/>
    <s v="中央国家行政机关参照公务员法管理事业单位"/>
    <x v="114"/>
    <s v="普通职位"/>
    <s v="其他职位"/>
    <s v="从事财务管理工作"/>
    <s v="400110103028"/>
    <s v="县（区）级及以下"/>
    <s v="市（地）级及以下直属机构综合管理类"/>
    <n v="1"/>
    <s v="会计学、财务管理"/>
    <s v="仅限本科"/>
    <s v="学士"/>
    <s v="中共党员"/>
    <s v="二年"/>
    <s v="大学生村官"/>
    <s v="否"/>
    <s v="3:1"/>
    <x v="157"/>
    <s v="河北省石家庄市辛集市"/>
    <s v="须以最高学历所学主修专业报考；服务期满且考核合格；最低服务年限为5年（含试用期）。"/>
    <s v="无"/>
    <s v="0311-86955089"/>
    <s v="0311-86955965"/>
    <m/>
    <x v="7"/>
    <n v="1"/>
    <n v="0"/>
    <n v="1"/>
    <n v="1"/>
    <s v="1:1"/>
    <n v="1"/>
  </r>
  <r>
    <x v="546"/>
    <s v="135103"/>
    <x v="11"/>
    <x v="190"/>
    <s v="中央国家行政机关参照公务员法管理事业单位"/>
    <x v="115"/>
    <s v="普通职位"/>
    <s v="其他职位"/>
    <s v="从事办公室事务处理、公文撰写等工作"/>
    <s v="400110103029"/>
    <s v="县（区）级及以下"/>
    <s v="市（地）级及以下直属机构综合管理类"/>
    <n v="1"/>
    <s v="统计学类、法学"/>
    <s v="仅限本科"/>
    <s v="学士"/>
    <s v="不限"/>
    <s v="一年"/>
    <s v="无限制"/>
    <s v="否"/>
    <s v="3:1"/>
    <x v="30"/>
    <s v="河北省承德市平泉市"/>
    <s v="须以最高学历所学主修专业报考；最低服务年限为5年（含试用期）；应有一年以上基层工作经历，企业人员应有一年以上社保缴费材料。"/>
    <s v="无"/>
    <s v="0311-86955089"/>
    <s v="0311-86955965"/>
    <m/>
    <x v="8"/>
    <n v="1"/>
    <n v="0"/>
    <n v="107"/>
    <n v="107"/>
    <s v="107:1"/>
    <n v="107"/>
  </r>
  <r>
    <x v="547"/>
    <s v="135103"/>
    <x v="11"/>
    <x v="190"/>
    <s v="中央国家行政机关参照公务员法管理事业单位"/>
    <x v="116"/>
    <s v="普通职位"/>
    <s v="其他职位"/>
    <s v="从事办公室事务处理、党务工作、公文撰写等工作"/>
    <s v="400110103030"/>
    <s v="县（区）级及以下"/>
    <s v="市（地）级及以下直属机构综合管理类"/>
    <n v="1"/>
    <s v="统计学类、马克思主义理论类"/>
    <s v="仅限本科"/>
    <s v="学士"/>
    <s v="中共党员"/>
    <s v="无限制"/>
    <s v="无限制"/>
    <s v="否"/>
    <s v="3:1"/>
    <x v="44"/>
    <s v="河北省张家口市沽源县"/>
    <s v="应届高校毕业生；须以最高学历所学主修专业报考；最低服务年限为5年(含试用期）；环境艰苦，工作强度较大；熟悉当地方言。"/>
    <s v="无"/>
    <s v="0311-86955089"/>
    <s v="0311-86955965"/>
    <m/>
    <x v="6"/>
    <n v="1"/>
    <n v="0"/>
    <n v="26"/>
    <n v="26"/>
    <s v="26:1"/>
    <n v="26"/>
  </r>
  <r>
    <x v="548"/>
    <s v="135103"/>
    <x v="11"/>
    <x v="190"/>
    <s v="中央国家行政机关参照公务员法管理事业单位"/>
    <x v="117"/>
    <s v="普通职位"/>
    <s v="其他职位"/>
    <s v="从事信息化建设、数据处理、统计调查业务等工作"/>
    <s v="400110103031"/>
    <s v="县（区）级及以下"/>
    <s v="市（地）级及以下直属机构综合管理类"/>
    <n v="1"/>
    <s v="计算机科学与技术、软件工程、网络工程、数字媒体技术"/>
    <s v="仅限本科"/>
    <s v="学士"/>
    <s v="不限"/>
    <s v="无限制"/>
    <s v="无限制"/>
    <s v="否"/>
    <s v="3:1"/>
    <x v="44"/>
    <s v="河北省张家口市沽源县"/>
    <s v="须以最高学历所学主修专业报考；最低服务年限为5年(含试用期）；全国大学英语四级考试合格或成绩达到425分以上；环境艰苦，工作强度较大；熟悉当地方言。"/>
    <s v="无"/>
    <s v="0311-86955089"/>
    <s v="0311-86955965"/>
    <m/>
    <x v="6"/>
    <n v="1"/>
    <n v="0"/>
    <n v="57"/>
    <n v="57"/>
    <s v="57:1"/>
    <n v="57"/>
  </r>
  <r>
    <x v="549"/>
    <s v="135103"/>
    <x v="11"/>
    <x v="190"/>
    <s v="中央国家行政机关参照公务员法管理事业单位"/>
    <x v="118"/>
    <s v="普通职位"/>
    <s v="其他职位"/>
    <s v="从事财务管理工作"/>
    <s v="400110103032"/>
    <s v="县（区）级及以下"/>
    <s v="市（地）级及以下直属机构综合管理类"/>
    <n v="1"/>
    <s v="会计学、财务管理"/>
    <s v="仅限本科"/>
    <s v="学士"/>
    <s v="不限"/>
    <s v="五年以上"/>
    <s v="无限制"/>
    <s v="否"/>
    <s v="3:1"/>
    <x v="45"/>
    <s v="河北省张家口市尚义县"/>
    <s v="须以最高学历所学主修专业报考；环境艰苦，工作强度较大；熟悉当地方言；五年以上工作经验，企业人员应有五年以上社保缴费材料；最低服务年限为5年（含试用期）。"/>
    <s v="无"/>
    <s v="0311-86955089"/>
    <s v="0311-86955965"/>
    <m/>
    <x v="6"/>
    <n v="1"/>
    <n v="0"/>
    <n v="44"/>
    <n v="44"/>
    <s v="44:1"/>
    <n v="44"/>
  </r>
  <r>
    <x v="550"/>
    <s v="135103"/>
    <x v="11"/>
    <x v="190"/>
    <s v="中央国家行政机关参照公务员法管理事业单位"/>
    <x v="119"/>
    <s v="普通职位"/>
    <s v="其他职位"/>
    <s v="从事一线入户调查、数据处理、统计分析撰写等工作"/>
    <s v="400110103033"/>
    <s v="县（区）级及以下"/>
    <s v="市（地）级及以下直属机构综合管理类"/>
    <n v="1"/>
    <s v="统计学类、数学类、经济统计学"/>
    <s v="仅限本科"/>
    <s v="学士"/>
    <s v="不限"/>
    <s v="无限制"/>
    <s v="无限制"/>
    <s v="否"/>
    <s v="3:1"/>
    <x v="46"/>
    <s v="河北省张家口市蔚县"/>
    <s v="须以最高学历所学主修专业报考；环境艰苦，工作强度较大；熟悉当地方言；最低服务年限为5年(含试用期）。"/>
    <s v="无"/>
    <s v="0311-86955089"/>
    <s v="0311-86955965"/>
    <m/>
    <x v="6"/>
    <n v="1"/>
    <n v="0"/>
    <n v="47"/>
    <n v="47"/>
    <s v="47:1"/>
    <n v="47"/>
  </r>
  <r>
    <x v="551"/>
    <s v="135103"/>
    <x v="11"/>
    <x v="190"/>
    <s v="中央国家行政机关参照公务员法管理事业单位"/>
    <x v="120"/>
    <s v="普通职位"/>
    <s v="其他职位"/>
    <s v="从事一线入户调查、数据处理、统计分析撰写等工作"/>
    <s v="400110103034"/>
    <s v="县（区）级及以下"/>
    <s v="市（地）级及以下直属机构综合管理类"/>
    <n v="1"/>
    <s v="统计学类、数学类、计算机科学与技术、软件工程、网络工程"/>
    <s v="仅限本科"/>
    <s v="学士"/>
    <s v="中共党员"/>
    <s v="二年"/>
    <s v="大学生村官"/>
    <s v="否"/>
    <s v="3:1"/>
    <x v="48"/>
    <s v="河北省张家口市怀安县"/>
    <s v="须以最高学历所学主修专业报考；环境艰苦，工作强度较大；熟悉当地方言；服务期满且考核合格；最低服务年限为5年（含试用期）。"/>
    <s v="无"/>
    <s v="0311-86955089"/>
    <s v="0311-86955965"/>
    <m/>
    <x v="6"/>
    <n v="1"/>
    <n v="0"/>
    <n v="0"/>
    <n v="0"/>
    <s v="0:1"/>
    <n v="0"/>
  </r>
  <r>
    <x v="552"/>
    <s v="135103"/>
    <x v="11"/>
    <x v="190"/>
    <s v="中央国家行政机关参照公务员法管理事业单位"/>
    <x v="121"/>
    <s v="普通职位"/>
    <s v="其他职位"/>
    <s v="从事一线入户调查、数据处理、统计分析撰写等工作"/>
    <s v="400110103035"/>
    <s v="县（区）级及以下"/>
    <s v="市（地）级及以下直属机构综合管理类"/>
    <n v="1"/>
    <s v="统计学类、数学类、计算机科学与技术、软件工程、网络工程"/>
    <s v="仅限本科"/>
    <s v="学士"/>
    <s v="不限"/>
    <s v="无限制"/>
    <s v="无限制"/>
    <s v="否"/>
    <s v="3:1"/>
    <x v="48"/>
    <s v="河北省张家口市怀安县"/>
    <s v="须以最高学历所学主修专业报考；环境艰苦，工作强度较大；熟悉当地方言；最低服务年限为5年（含试用期）。"/>
    <s v="无"/>
    <s v="0311-86955089"/>
    <s v="0311-86955965"/>
    <m/>
    <x v="6"/>
    <n v="1"/>
    <n v="0"/>
    <n v="93"/>
    <n v="93"/>
    <s v="93:1"/>
    <n v="93"/>
  </r>
  <r>
    <x v="553"/>
    <s v="135103"/>
    <x v="11"/>
    <x v="190"/>
    <s v="中央国家行政机关参照公务员法管理事业单位"/>
    <x v="122"/>
    <s v="普通职位"/>
    <s v="其他职位"/>
    <s v="从事财务管理工作"/>
    <s v="400110103036"/>
    <s v="县（区）级及以下"/>
    <s v="市（地）级及以下直属机构综合管理类"/>
    <n v="1"/>
    <s v="会计学、财务管理"/>
    <s v="仅限本科"/>
    <s v="学士"/>
    <s v="中共党员"/>
    <s v="二年"/>
    <s v="大学生村官"/>
    <s v="否"/>
    <s v="3:1"/>
    <x v="7"/>
    <s v="河北省唐山市乐亭县"/>
    <s v="须以最高学历所学主修专业报考；服务期满且考核合格；最低服务年限为5年（含试用期）。"/>
    <s v="无"/>
    <s v="0311-86955089"/>
    <s v="0311-86955965"/>
    <m/>
    <x v="2"/>
    <n v="1"/>
    <n v="0"/>
    <n v="0"/>
    <n v="0"/>
    <s v="0:1"/>
    <n v="0"/>
  </r>
  <r>
    <x v="554"/>
    <s v="135103"/>
    <x v="11"/>
    <x v="190"/>
    <s v="中央国家行政机关参照公务员法管理事业单位"/>
    <x v="123"/>
    <s v="普通职位"/>
    <s v="其他职位"/>
    <s v="从事财务管理工作"/>
    <s v="400110103037"/>
    <s v="县（区）级及以下"/>
    <s v="市（地）级及以下直属机构综合管理类"/>
    <n v="1"/>
    <s v="会计学、财务管理"/>
    <s v="仅限本科"/>
    <s v="学士"/>
    <s v="不限"/>
    <s v="无限制"/>
    <s v="无限制"/>
    <s v="否"/>
    <s v="3:1"/>
    <x v="65"/>
    <s v="河北省唐山市遵化市"/>
    <s v="须以最高学历所学主修专业报考；最低服务年限为5年(含试用期）。"/>
    <s v="无"/>
    <s v="0311-86955089"/>
    <s v="0311-86955965"/>
    <m/>
    <x v="2"/>
    <n v="1"/>
    <n v="0"/>
    <n v="177"/>
    <n v="177"/>
    <s v="177:1"/>
    <n v="177"/>
  </r>
  <r>
    <x v="555"/>
    <s v="135103"/>
    <x v="11"/>
    <x v="190"/>
    <s v="中央国家行政机关参照公务员法管理事业单位"/>
    <x v="124"/>
    <s v="普通职位"/>
    <s v="其他职位"/>
    <s v="从事一线入户调查、数据处理、统计分析撰写等工作"/>
    <s v="400110103038"/>
    <s v="县（区）级及以下"/>
    <s v="市（地）级及以下直属机构综合管理类"/>
    <n v="1"/>
    <s v="统计学类、数学类、计算机科学与技术、会计学、财务管理"/>
    <s v="仅限本科"/>
    <s v="学士"/>
    <s v="不限"/>
    <s v="无限制"/>
    <s v="无限制"/>
    <s v="否"/>
    <s v="3:1"/>
    <x v="75"/>
    <s v="河北省廊坊市香河县"/>
    <s v="应届高校毕业生；须以最高学历所学主修专业报考；最低服务年限为5年(含试用期）。"/>
    <s v="无"/>
    <s v="0311-86955089"/>
    <s v="0311-86955965"/>
    <m/>
    <x v="3"/>
    <n v="1"/>
    <n v="0"/>
    <n v="118"/>
    <n v="118"/>
    <s v="118:1"/>
    <n v="118"/>
  </r>
  <r>
    <x v="556"/>
    <s v="135103"/>
    <x v="11"/>
    <x v="190"/>
    <s v="中央国家行政机关参照公务员法管理事业单位"/>
    <x v="125"/>
    <s v="普通职位"/>
    <s v="其他职位"/>
    <s v="从事一线入户调查、数据处理、统计分析撰写等工作"/>
    <s v="400110103039"/>
    <s v="县（区）级及以下"/>
    <s v="市（地）级及以下直属机构综合管理类"/>
    <n v="1"/>
    <s v="统计学类、数学类、计算机科学与技术、软件工程、网络工程"/>
    <s v="仅限本科"/>
    <s v="学士"/>
    <s v="不限"/>
    <s v="无限制"/>
    <s v="无限制"/>
    <s v="否"/>
    <s v="3:1"/>
    <x v="84"/>
    <s v="河北省保定市徐水区"/>
    <s v="应届高校毕业生；经常下乡，条件艰苦；须以最高学历所学主修专业报考；最低服务年限为5年(含试用期）。"/>
    <s v="无"/>
    <s v="0311-86955089"/>
    <s v="0311-86955965"/>
    <m/>
    <x v="9"/>
    <n v="1"/>
    <n v="0"/>
    <n v="89"/>
    <n v="89"/>
    <s v="89:1"/>
    <n v="89"/>
  </r>
  <r>
    <x v="557"/>
    <s v="135103"/>
    <x v="11"/>
    <x v="190"/>
    <s v="中央国家行政机关参照公务员法管理事业单位"/>
    <x v="126"/>
    <s v="普通职位"/>
    <s v="其他职位"/>
    <s v="从事信息化建设、数据处理、统计调查业务等工作"/>
    <s v="400110103040"/>
    <s v="县（区）级及以下"/>
    <s v="市（地）级及以下直属机构综合管理类"/>
    <n v="1"/>
    <s v="计算机科学与技术、软件工程、网络工程"/>
    <s v="仅限本科"/>
    <s v="学士"/>
    <s v="不限"/>
    <s v="无限制"/>
    <s v="无限制"/>
    <s v="否"/>
    <s v="3:1"/>
    <x v="156"/>
    <s v="河北省保定市定州市"/>
    <s v="应届高校毕业生；须以最高学历所学主修专业报考；具有较好的文字写作能力；最低服务年限为5年(含试用期）。"/>
    <s v="无"/>
    <s v="0311-86955089"/>
    <s v="0311-86955965"/>
    <m/>
    <x v="9"/>
    <n v="1"/>
    <n v="0"/>
    <n v="97"/>
    <n v="97"/>
    <s v="97:1"/>
    <n v="97"/>
  </r>
  <r>
    <x v="558"/>
    <s v="135103"/>
    <x v="11"/>
    <x v="190"/>
    <s v="中央国家行政机关参照公务员法管理事业单位"/>
    <x v="127"/>
    <s v="普通职位"/>
    <s v="其他职位"/>
    <s v="从事一线入户调查、数据处理、统计分析撰写等工作"/>
    <s v="400110103041"/>
    <s v="县（区）级及以下"/>
    <s v="市（地）级及以下直属机构综合管理类"/>
    <n v="1"/>
    <s v="统计学类、数学类、经济统计学"/>
    <s v="仅限本科"/>
    <s v="学士"/>
    <s v="不限"/>
    <s v="无限制"/>
    <s v="无限制"/>
    <s v="否"/>
    <s v="3:1"/>
    <x v="99"/>
    <s v="河北省沧州市任丘市"/>
    <s v="须以最高学历所学主修专业报考；最低服务年限为5年(含试用期）；有较好的文字写作能力。"/>
    <s v="无"/>
    <s v="0311-86955089"/>
    <s v="0311-86955965"/>
    <m/>
    <x v="4"/>
    <n v="1"/>
    <n v="0"/>
    <n v="64"/>
    <n v="64"/>
    <s v="64:1"/>
    <n v="64"/>
  </r>
  <r>
    <x v="559"/>
    <s v="135103"/>
    <x v="11"/>
    <x v="190"/>
    <s v="中央国家行政机关参照公务员法管理事业单位"/>
    <x v="128"/>
    <s v="普通职位"/>
    <s v="其他职位"/>
    <s v="从事一线入户调查、数据处理、统计分析撰写等工作"/>
    <s v="400110103042"/>
    <s v="县（区）级及以下"/>
    <s v="市（地）级及以下直属机构综合管理类"/>
    <n v="1"/>
    <s v="统计学类、行政管理、计算机科学与技术、汉语言文学"/>
    <s v="仅限本科"/>
    <s v="学士"/>
    <s v="不限"/>
    <s v="无限制"/>
    <s v="无限制"/>
    <s v="否"/>
    <s v="3:1"/>
    <x v="99"/>
    <s v="河北省沧州市任丘市"/>
    <s v="须以最高学历所学主修专业报考；最低服务年限为5年(含试用期）；有较好的文字写作能力。"/>
    <s v="无"/>
    <s v="0311-86955089"/>
    <s v="0311-86955965"/>
    <m/>
    <x v="4"/>
    <n v="1"/>
    <n v="1"/>
    <n v="290"/>
    <n v="291"/>
    <s v="290:1"/>
    <n v="290"/>
  </r>
  <r>
    <x v="560"/>
    <s v="135103"/>
    <x v="11"/>
    <x v="190"/>
    <s v="中央国家行政机关参照公务员法管理事业单位"/>
    <x v="129"/>
    <s v="普通职位"/>
    <s v="其他职位"/>
    <s v="从事一线入户调查、数据处理、统计分析撰写等工作"/>
    <s v="400110103043"/>
    <s v="县（区）级及以下"/>
    <s v="市（地）级及以下直属机构综合管理类"/>
    <n v="1"/>
    <s v="统计学类、数学类"/>
    <s v="仅限本科"/>
    <s v="学士"/>
    <s v="不限"/>
    <s v="无限制"/>
    <s v="无限制"/>
    <s v="否"/>
    <s v="3:1"/>
    <x v="103"/>
    <s v="河北省沧州市献县"/>
    <s v="须以最高学历所学主修专业报考；最低服务年限为5年(含试用期）。"/>
    <s v="无"/>
    <s v="0311-86955089"/>
    <s v="0311-86955965"/>
    <m/>
    <x v="4"/>
    <n v="1"/>
    <n v="0"/>
    <n v="63"/>
    <n v="63"/>
    <s v="63:1"/>
    <n v="63"/>
  </r>
  <r>
    <x v="561"/>
    <s v="135103"/>
    <x v="11"/>
    <x v="190"/>
    <s v="中央国家行政机关参照公务员法管理事业单位"/>
    <x v="130"/>
    <s v="普通职位"/>
    <s v="其他职位"/>
    <s v="从事一线入户调查、数据处理、统计分析、统计研究等工作"/>
    <s v="400110103044"/>
    <s v="县（区）级及以下"/>
    <s v="市（地）级及以下直属机构综合管理类"/>
    <n v="1"/>
    <s v="统计学类、汉语言文学、计算机科学与技术、会计学、财务管理"/>
    <s v="仅限本科"/>
    <s v="学士"/>
    <s v="不限"/>
    <s v="无限制"/>
    <s v="无限制"/>
    <s v="否"/>
    <s v="3:1"/>
    <x v="109"/>
    <s v="河北省沧州市孟村回族自治县"/>
    <s v="须以最高学历所学主修专业报考；最低服务年限为5年(含试用期）。"/>
    <s v="无"/>
    <s v="0311-86955089"/>
    <s v="0311-86955965"/>
    <m/>
    <x v="4"/>
    <n v="1"/>
    <n v="0"/>
    <n v="164"/>
    <n v="164"/>
    <s v="164:1"/>
    <n v="164"/>
  </r>
  <r>
    <x v="562"/>
    <s v="135103"/>
    <x v="11"/>
    <x v="190"/>
    <s v="中央国家行政机关参照公务员法管理事业单位"/>
    <x v="131"/>
    <s v="普通职位"/>
    <s v="其他职位"/>
    <s v="从事信息化建设、数据处理、统计调查业务等工作"/>
    <s v="400110103045"/>
    <s v="县（区）级及以下"/>
    <s v="市（地）级及以下直属机构综合管理类"/>
    <n v="1"/>
    <s v="计算机科学与技术、软件工程、网络工程"/>
    <s v="仅限本科"/>
    <s v="学士"/>
    <s v="中共党员"/>
    <s v="二年"/>
    <s v="大学生村官"/>
    <s v="否"/>
    <s v="3:1"/>
    <x v="118"/>
    <s v="河北省衡水市饶阳县"/>
    <s v="须以最高学历所学主修专业报考；服务期满且考核合格；最低服务年限为5年（含试用期）。"/>
    <s v="无"/>
    <s v="0311-86955089"/>
    <s v="0311-86955965"/>
    <m/>
    <x v="5"/>
    <n v="1"/>
    <n v="0"/>
    <n v="0"/>
    <n v="0"/>
    <s v="0:1"/>
    <n v="0"/>
  </r>
  <r>
    <x v="563"/>
    <s v="135103"/>
    <x v="11"/>
    <x v="190"/>
    <s v="中央国家行政机关参照公务员法管理事业单位"/>
    <x v="132"/>
    <s v="普通职位"/>
    <s v="其他职位"/>
    <s v="从事办公室事务处理、公文撰写等工作"/>
    <s v="400110103046"/>
    <s v="县（区）级及以下"/>
    <s v="市（地）级及以下直属机构综合管理类"/>
    <n v="1"/>
    <s v="统计学类、中国语言文学类（中国少数民族语言文学、古典文献学、汉语国际教育、手语翻译专业除外）"/>
    <s v="仅限本科"/>
    <s v="学士"/>
    <s v="不限"/>
    <s v="无限制"/>
    <s v="无限制"/>
    <s v="否"/>
    <s v="3:1"/>
    <x v="120"/>
    <s v="河北省衡水市故城县"/>
    <s v="应届高校毕业生；须以最高学历所学主修专业报考；最低服务年限为5年(含试用期）。"/>
    <s v="无"/>
    <s v="0311-86955089"/>
    <s v="0311-86955965"/>
    <m/>
    <x v="5"/>
    <n v="1"/>
    <n v="2"/>
    <n v="90"/>
    <n v="92"/>
    <s v="90:1"/>
    <n v="90"/>
  </r>
  <r>
    <x v="564"/>
    <s v="135103"/>
    <x v="11"/>
    <x v="190"/>
    <s v="中央国家行政机关参照公务员法管理事业单位"/>
    <x v="133"/>
    <s v="普通职位"/>
    <s v="其他职位"/>
    <s v="从事一线入户调查、数据处理、统计分析、统计研究等工作"/>
    <s v="400110103047"/>
    <s v="县（区）级及以下"/>
    <s v="市（地）级及以下直属机构综合管理类"/>
    <n v="1"/>
    <s v="统计学类、经济学类（中类）"/>
    <s v="仅限本科"/>
    <s v="学士"/>
    <s v="不限"/>
    <s v="无限制"/>
    <s v="无限制"/>
    <s v="否"/>
    <s v="3:1"/>
    <x v="123"/>
    <s v="河北省邢台市沙河市"/>
    <s v="应届高校毕业生；须以最高学历所学主修专业报考；最低服务年限为5年(含试用期）。"/>
    <s v="无"/>
    <s v="0311-86955089"/>
    <s v="0311-86955965"/>
    <m/>
    <x v="10"/>
    <n v="1"/>
    <n v="1"/>
    <n v="48"/>
    <n v="49"/>
    <s v="48:1"/>
    <n v="48"/>
  </r>
  <r>
    <x v="565"/>
    <s v="135103"/>
    <x v="11"/>
    <x v="190"/>
    <s v="中央国家行政机关参照公务员法管理事业单位"/>
    <x v="134"/>
    <s v="普通职位"/>
    <s v="其他职位"/>
    <s v="从事一线入户调查、数据处理、统计分析、统计研究等工作"/>
    <s v="400110103048"/>
    <s v="县（区）级及以下"/>
    <s v="市（地）级及以下直属机构综合管理类"/>
    <n v="1"/>
    <s v="统计学类、计算机科学与技术、软件工程、网络工程"/>
    <s v="仅限本科"/>
    <s v="学士"/>
    <s v="不限"/>
    <s v="无限制"/>
    <s v="无限制"/>
    <s v="否"/>
    <s v="3:1"/>
    <x v="142"/>
    <s v="河北省邯郸市鸡泽县"/>
    <s v="2023届高校毕业生；须以最高学历所学主修专业报考；最低服务年限为5年(含试用期）。"/>
    <s v="无"/>
    <s v="0311-86955089"/>
    <s v="0311-86955965"/>
    <m/>
    <x v="11"/>
    <n v="1"/>
    <n v="0"/>
    <n v="23"/>
    <n v="23"/>
    <s v="23:1"/>
    <n v="23"/>
  </r>
  <r>
    <x v="566"/>
    <s v="153103"/>
    <x v="12"/>
    <x v="191"/>
    <s v="中央国家行政机关参照公务员法管理事业单位"/>
    <x v="135"/>
    <s v="特殊专业职位"/>
    <s v="其他职位"/>
    <s v="主要从事气象防灾减灾等工作"/>
    <s v="400149011001"/>
    <s v="县（区）级及以下"/>
    <s v="市（地）级及以下直属机构综合管理类"/>
    <n v="1"/>
    <s v="大气科学类"/>
    <s v="本科及以上"/>
    <s v="与最高学历相对应的学位"/>
    <s v="不限"/>
    <s v="无限制"/>
    <s v="无限制"/>
    <s v="否"/>
    <s v="3:1"/>
    <x v="21"/>
    <s v="河北省石家庄市行唐县"/>
    <s v="最低服务年限5年（含试用期）。"/>
    <s v="http://he.cma.gov.cn/"/>
    <s v="0311-67108586"/>
    <s v="0311-67108837"/>
    <s v="0311-67108199"/>
    <x v="7"/>
    <n v="1"/>
    <n v="0"/>
    <n v="8"/>
    <n v="8"/>
    <s v="8:1"/>
    <n v="8"/>
  </r>
  <r>
    <x v="567"/>
    <s v="153103"/>
    <x v="12"/>
    <x v="192"/>
    <s v="中央国家行政机关参照公务员法管理事业单位"/>
    <x v="136"/>
    <s v="普通职位"/>
    <s v="其他职位"/>
    <s v="主要从事财务管理核算审计等工作"/>
    <s v="400110020001"/>
    <s v="市（地）级"/>
    <s v="市（地）级及以下直属机构综合管理类"/>
    <n v="1"/>
    <s v="大气科学类、会计学、会计、审计学、审计、财务会计、财政学、财务管理"/>
    <s v="硕士研究生及以上"/>
    <s v="与最高学历相对应的学位"/>
    <s v="不限"/>
    <s v="无限制"/>
    <s v="无限制"/>
    <s v="否"/>
    <s v="3:1"/>
    <x v="27"/>
    <s v="河北省承德市双桥区"/>
    <s v="最低服务年限5年（含试用期）。"/>
    <s v="http://he.cma.gov.cn/"/>
    <s v="0311-67108586"/>
    <s v="0311-67108837"/>
    <s v="0311-67108199"/>
    <x v="8"/>
    <n v="1"/>
    <n v="0"/>
    <n v="64"/>
    <n v="64"/>
    <s v="64:1"/>
    <n v="64"/>
  </r>
  <r>
    <x v="568"/>
    <s v="153103"/>
    <x v="12"/>
    <x v="193"/>
    <s v="中央国家行政机关参照公务员法管理事业单位"/>
    <x v="135"/>
    <s v="普通职位"/>
    <s v="其他职位"/>
    <s v="主要从事气象防灾减灾等工作"/>
    <s v="400110021001"/>
    <s v="县（区）级及以下"/>
    <s v="市（地）级及以下直属机构综合管理类"/>
    <n v="1"/>
    <s v="大气科学类、数学类、物理学类、电子信息类、计算机类、环境科学与工程类、地理科学类、海洋科学类"/>
    <s v="本科及以上"/>
    <s v="与最高学历相对应的学位"/>
    <s v="不限"/>
    <s v="无限制"/>
    <s v="无限制"/>
    <s v="否"/>
    <s v="3:1"/>
    <x v="33"/>
    <s v="河北省承德市隆化县"/>
    <s v="最低服务年限5年（含试用期）。"/>
    <s v="http://he.cma.gov.cn/"/>
    <s v="0311-67108586"/>
    <s v="0311-67108837"/>
    <s v="0311-67108199"/>
    <x v="8"/>
    <n v="1"/>
    <n v="0"/>
    <n v="485"/>
    <n v="485"/>
    <s v="485:1"/>
    <n v="485"/>
  </r>
  <r>
    <x v="569"/>
    <s v="153103"/>
    <x v="12"/>
    <x v="194"/>
    <s v="中央国家行政机关参照公务员法管理事业单位"/>
    <x v="135"/>
    <s v="普通职位"/>
    <s v="其他职位"/>
    <s v="主要从事气象防灾减灾等工作"/>
    <s v="400110023001"/>
    <s v="县（区）级及以下"/>
    <s v="市（地）级及以下直属机构综合管理类"/>
    <n v="1"/>
    <s v="大气科学类、数学类、物理学类、电子信息类、计算机类、环境科学与工程类、地理科学类、海洋科学类"/>
    <s v="本科及以上"/>
    <s v="与最高学历相对应的学位"/>
    <s v="不限"/>
    <s v="二年"/>
    <s v="大学生村官"/>
    <s v="否"/>
    <s v="3:1"/>
    <x v="35"/>
    <s v="河北省承德市滦平县"/>
    <s v="最低服务年限5年（含试用期）。定向招录服务期满、考核合格的大学生村官。"/>
    <s v="http://he.cma.gov.cn/"/>
    <s v="0311-67108586"/>
    <s v="0311-67108837"/>
    <s v="0311-67108199"/>
    <x v="8"/>
    <n v="1"/>
    <n v="0"/>
    <n v="0"/>
    <n v="0"/>
    <s v="0:1"/>
    <n v="0"/>
  </r>
  <r>
    <x v="570"/>
    <s v="153103"/>
    <x v="12"/>
    <x v="195"/>
    <s v="中央国家行政机关参照公务员法管理事业单位"/>
    <x v="135"/>
    <s v="特殊专业职位"/>
    <s v="其他职位"/>
    <s v="主要从事气象防灾减灾等工作"/>
    <s v="400149024001"/>
    <s v="县（区）级及以下"/>
    <s v="市（地）级及以下直属机构综合管理类"/>
    <n v="1"/>
    <s v="大气科学类"/>
    <s v="本科及以上"/>
    <s v="与最高学历相对应的学位"/>
    <s v="不限"/>
    <s v="无限制"/>
    <s v="无限制"/>
    <s v="否"/>
    <s v="3:1"/>
    <x v="30"/>
    <s v="河北省承德市平泉市"/>
    <s v="最低服务年限5年（含试用期）。"/>
    <s v="http://he.cma.gov.cn/"/>
    <s v="0311-67108586"/>
    <s v="0311-67108837"/>
    <s v="0311-67108199"/>
    <x v="8"/>
    <n v="1"/>
    <n v="0"/>
    <n v="3"/>
    <n v="3"/>
    <s v="3:1"/>
    <n v="3"/>
  </r>
  <r>
    <x v="571"/>
    <s v="153103"/>
    <x v="12"/>
    <x v="196"/>
    <s v="中央国家行政机关参照公务员法管理事业单位"/>
    <x v="135"/>
    <s v="普通职位"/>
    <s v="其他职位"/>
    <s v="主要从事气象防灾减灾等工作"/>
    <s v="400110041001"/>
    <s v="县（区）级及以下"/>
    <s v="市（地）级及以下直属机构综合管理类"/>
    <n v="1"/>
    <s v="大气科学类、数学类、物理学类、电子信息类、计算机类、环境科学与工程类、地理科学类、海洋科学类"/>
    <s v="本科及以上"/>
    <s v="与最高学历相对应的学位"/>
    <s v="不限"/>
    <s v="无限制"/>
    <s v="无限制"/>
    <s v="否"/>
    <s v="3:1"/>
    <x v="58"/>
    <s v="河北省秦皇岛市青龙满族自治县"/>
    <s v="最低服务年限5年（含试用期）。"/>
    <s v="http://he.cma.gov.cn/"/>
    <s v="0311-67108586"/>
    <s v="0311-67108837"/>
    <s v="0311-67108199"/>
    <x v="0"/>
    <n v="1"/>
    <n v="1"/>
    <n v="479"/>
    <n v="480"/>
    <s v="479:1"/>
    <n v="479"/>
  </r>
  <r>
    <x v="572"/>
    <s v="153103"/>
    <x v="12"/>
    <x v="196"/>
    <s v="中央国家行政机关参照公务员法管理事业单位"/>
    <x v="135"/>
    <s v="特殊专业职位"/>
    <s v="其他职位"/>
    <s v="主要从事气象防灾减灾等工作"/>
    <s v="400149041001"/>
    <s v="县（区）级及以下"/>
    <s v="市（地）级及以下直属机构综合管理类"/>
    <n v="1"/>
    <s v="大气科学类"/>
    <s v="本科及以上"/>
    <s v="与最高学历相对应的学位"/>
    <s v="不限"/>
    <s v="无限制"/>
    <s v="无限制"/>
    <s v="否"/>
    <s v="3:1"/>
    <x v="58"/>
    <s v="河北省秦皇岛市青龙满族自治县"/>
    <s v="最低服务年限5年（含试用期）。"/>
    <s v="http://he.cma.gov.cn/"/>
    <s v="0311-67108586"/>
    <s v="0311-67108837"/>
    <s v="0311-67108199"/>
    <x v="0"/>
    <n v="1"/>
    <n v="0"/>
    <n v="3"/>
    <n v="3"/>
    <s v="3:1"/>
    <n v="3"/>
  </r>
  <r>
    <x v="573"/>
    <s v="153103"/>
    <x v="12"/>
    <x v="197"/>
    <s v="中央国家行政机关参照公务员法管理事业单位"/>
    <x v="135"/>
    <s v="特殊专业职位"/>
    <s v="其他职位"/>
    <s v="主要从事气象防灾减灾等工作"/>
    <s v="400149042001"/>
    <s v="县（区）级及以下"/>
    <s v="市（地）级及以下直属机构综合管理类"/>
    <n v="1"/>
    <s v="大气科学类"/>
    <s v="本科及以上"/>
    <s v="与最高学历相对应的学位"/>
    <s v="不限"/>
    <s v="无限制"/>
    <s v="无限制"/>
    <s v="否"/>
    <s v="3:1"/>
    <x v="55"/>
    <s v="河北省秦皇岛市抚宁区"/>
    <s v="最低服务年限5年（含试用期）。"/>
    <s v="http://he.cma.gov.cn/"/>
    <s v="0311-67108586"/>
    <s v="0311-67108837"/>
    <s v="0311-67108199"/>
    <x v="0"/>
    <n v="1"/>
    <n v="0"/>
    <n v="5"/>
    <n v="5"/>
    <s v="5:1"/>
    <n v="5"/>
  </r>
  <r>
    <x v="574"/>
    <s v="153103"/>
    <x v="12"/>
    <x v="198"/>
    <s v="中央国家行政机关参照公务员法管理事业单位"/>
    <x v="135"/>
    <s v="特殊专业职位"/>
    <s v="其他职位"/>
    <s v="主要从事气象防灾减灾等工作"/>
    <s v="400149051001"/>
    <s v="县（区）级及以下"/>
    <s v="市（地）级及以下直属机构综合管理类"/>
    <n v="1"/>
    <s v="大气科学类"/>
    <s v="本科及以上"/>
    <s v="与最高学历相对应的学位"/>
    <s v="不限"/>
    <s v="无限制"/>
    <s v="无限制"/>
    <s v="否"/>
    <s v="3:1"/>
    <x v="65"/>
    <s v="河北省唐山市遵化市"/>
    <s v="最低服务年限5年（含试用期）。"/>
    <s v="http://he.cma.gov.cn/"/>
    <s v="0311-67108586"/>
    <s v="0311-67108837"/>
    <s v="0311-67108199"/>
    <x v="2"/>
    <n v="1"/>
    <n v="0"/>
    <n v="5"/>
    <n v="5"/>
    <s v="5:1"/>
    <n v="5"/>
  </r>
  <r>
    <x v="575"/>
    <s v="153103"/>
    <x v="12"/>
    <x v="199"/>
    <s v="中央国家行政机关参照公务员法管理事业单位"/>
    <x v="135"/>
    <s v="特殊专业职位"/>
    <s v="其他职位"/>
    <s v="主要从事气象防灾减灾等工作"/>
    <s v="400149052001"/>
    <s v="县（区）级及以下"/>
    <s v="市（地）级及以下直属机构综合管理类"/>
    <n v="1"/>
    <s v="大气科学类"/>
    <s v="本科及以上"/>
    <s v="与最高学历相对应的学位"/>
    <s v="不限"/>
    <s v="无限制"/>
    <s v="无限制"/>
    <s v="否"/>
    <s v="3:1"/>
    <x v="70"/>
    <s v="河北省唐山市滦南县"/>
    <s v="最低服务年限5年（含试用期）。"/>
    <s v="http://he.cma.gov.cn/"/>
    <s v="0311-67108586"/>
    <s v="0311-67108837"/>
    <s v="0311-67108199"/>
    <x v="2"/>
    <n v="1"/>
    <n v="0"/>
    <n v="5"/>
    <n v="5"/>
    <s v="5:1"/>
    <n v="5"/>
  </r>
  <r>
    <x v="576"/>
    <s v="153103"/>
    <x v="12"/>
    <x v="200"/>
    <s v="中央国家行政机关参照公务员法管理事业单位"/>
    <x v="135"/>
    <s v="特殊专业职位"/>
    <s v="其他职位"/>
    <s v="主要从事气象防灾减灾等工作"/>
    <s v="400149061001"/>
    <s v="县（区）级及以下"/>
    <s v="市（地）级及以下直属机构综合管理类"/>
    <n v="1"/>
    <s v="大气科学类"/>
    <s v="本科及以上"/>
    <s v="与最高学历相对应的学位"/>
    <s v="不限"/>
    <s v="无限制"/>
    <s v="无限制"/>
    <s v="否"/>
    <s v="3:1"/>
    <x v="75"/>
    <s v="河北省廊坊市香河县"/>
    <s v="最低服务年限5年（含试用期）。"/>
    <s v="http://he.cma.gov.cn/"/>
    <s v="0311-67108586"/>
    <s v="0311-67108837"/>
    <s v="0311-67108199"/>
    <x v="3"/>
    <n v="1"/>
    <n v="0"/>
    <n v="11"/>
    <n v="11"/>
    <s v="11:1"/>
    <n v="11"/>
  </r>
  <r>
    <x v="577"/>
    <s v="153103"/>
    <x v="12"/>
    <x v="201"/>
    <s v="中央国家行政机关参照公务员法管理事业单位"/>
    <x v="135"/>
    <s v="特殊专业职位"/>
    <s v="其他职位"/>
    <s v="主要从事气象防灾减灾等工作"/>
    <s v="400149062001"/>
    <s v="县（区）级及以下"/>
    <s v="市（地）级及以下直属机构综合管理类"/>
    <n v="1"/>
    <s v="大气科学类"/>
    <s v="本科及以上"/>
    <s v="与最高学历相对应的学位"/>
    <s v="不限"/>
    <s v="无限制"/>
    <s v="无限制"/>
    <s v="否"/>
    <s v="3:1"/>
    <x v="73"/>
    <s v="河北省廊坊市霸州市"/>
    <s v="最低服务年限5年（含试用期）。"/>
    <s v="http://he.cma.gov.cn/"/>
    <s v="0311-67108586"/>
    <s v="0311-67108837"/>
    <s v="0311-67108199"/>
    <x v="3"/>
    <n v="1"/>
    <n v="0"/>
    <n v="9"/>
    <n v="9"/>
    <s v="9:1"/>
    <n v="9"/>
  </r>
  <r>
    <x v="578"/>
    <s v="153103"/>
    <x v="12"/>
    <x v="202"/>
    <s v="中央国家行政机关参照公务员法管理事业单位"/>
    <x v="135"/>
    <s v="特殊专业职位"/>
    <s v="其他职位"/>
    <s v="主要从事气象防灾减灾等工作"/>
    <s v="400149063001"/>
    <s v="县（区）级及以下"/>
    <s v="市（地）级及以下直属机构综合管理类"/>
    <n v="1"/>
    <s v="大气科学类"/>
    <s v="本科及以上"/>
    <s v="与最高学历相对应的学位"/>
    <s v="不限"/>
    <s v="无限制"/>
    <s v="无限制"/>
    <s v="否"/>
    <s v="3:1"/>
    <x v="78"/>
    <s v="河北省廊坊市文安县"/>
    <s v="最低服务年限5年（含试用期）。"/>
    <s v="http://he.cma.gov.cn/"/>
    <s v="0311-67108586"/>
    <s v="0311-67108837"/>
    <s v="0311-67108199"/>
    <x v="3"/>
    <n v="1"/>
    <n v="0"/>
    <n v="6"/>
    <n v="6"/>
    <s v="6:1"/>
    <n v="6"/>
  </r>
  <r>
    <x v="579"/>
    <s v="153103"/>
    <x v="12"/>
    <x v="203"/>
    <s v="中央国家行政机关参照公务员法管理事业单位"/>
    <x v="135"/>
    <s v="特殊专业职位"/>
    <s v="其他职位"/>
    <s v="主要从事气象防灾减灾等工作"/>
    <s v="400149064001"/>
    <s v="县（区）级及以下"/>
    <s v="市（地）级及以下直属机构综合管理类"/>
    <n v="1"/>
    <s v="大气科学类"/>
    <s v="本科及以上"/>
    <s v="与最高学历相对应的学位"/>
    <s v="不限"/>
    <s v="无限制"/>
    <s v="无限制"/>
    <s v="否"/>
    <s v="3:1"/>
    <x v="79"/>
    <s v="河北省廊坊市大城县"/>
    <s v="最低服务年限5年（含试用期）。"/>
    <s v="http://he.cma.gov.cn/"/>
    <s v="0311-67108586"/>
    <s v="0311-67108837"/>
    <s v="0311-67108199"/>
    <x v="3"/>
    <n v="1"/>
    <n v="0"/>
    <n v="3"/>
    <n v="3"/>
    <s v="3:1"/>
    <n v="3"/>
  </r>
  <r>
    <x v="580"/>
    <s v="153103"/>
    <x v="12"/>
    <x v="204"/>
    <s v="中央国家行政机关参照公务员法管理事业单位"/>
    <x v="135"/>
    <s v="普通职位"/>
    <s v="其他职位"/>
    <s v="主要从事气象防灾减灾等工作"/>
    <s v="400110071001"/>
    <s v="县（区）级及以下"/>
    <s v="市（地）级及以下直属机构综合管理类"/>
    <n v="1"/>
    <s v="大气科学类、数学类、物理学类、电子信息类、计算机类、环境科学与工程类、地理科学类、海洋科学类"/>
    <s v="本科及以上"/>
    <s v="与最高学历相对应的学位"/>
    <s v="不限"/>
    <s v="无限制"/>
    <s v="无限制"/>
    <s v="否"/>
    <s v="3:1"/>
    <x v="93"/>
    <s v="河北省保定市唐县"/>
    <s v="最低服务年限5年（含试用期）。"/>
    <s v="http://he.cma.gov.cn/"/>
    <s v="0311-67108586"/>
    <s v="0311-67108837"/>
    <s v="0311-67108199"/>
    <x v="9"/>
    <n v="1"/>
    <n v="2"/>
    <n v="468"/>
    <n v="470"/>
    <s v="468:1"/>
    <n v="468"/>
  </r>
  <r>
    <x v="581"/>
    <s v="153103"/>
    <x v="12"/>
    <x v="205"/>
    <s v="中央国家行政机关参照公务员法管理事业单位"/>
    <x v="135"/>
    <s v="特殊专业职位"/>
    <s v="其他职位"/>
    <s v="主要从事气象防灾减灾等工作"/>
    <s v="400149072001"/>
    <s v="县（区）级及以下"/>
    <s v="市（地）级及以下直属机构综合管理类"/>
    <n v="1"/>
    <s v="大气科学类"/>
    <s v="本科及以上"/>
    <s v="与最高学历相对应的学位"/>
    <s v="不限"/>
    <s v="无限制"/>
    <s v="无限制"/>
    <s v="否"/>
    <s v="3:1"/>
    <x v="85"/>
    <s v="河北省保定市安国市"/>
    <s v="最低服务年限5年（含试用期）。"/>
    <s v="http://he.cma.gov.cn/"/>
    <s v="0311-67108586"/>
    <s v="0311-67108837"/>
    <s v="0311-67108199"/>
    <x v="9"/>
    <n v="1"/>
    <n v="0"/>
    <n v="6"/>
    <n v="6"/>
    <s v="6:1"/>
    <n v="6"/>
  </r>
  <r>
    <x v="582"/>
    <s v="153103"/>
    <x v="12"/>
    <x v="206"/>
    <s v="中央国家行政机关参照公务员法管理事业单位"/>
    <x v="135"/>
    <s v="普通职位"/>
    <s v="其他职位"/>
    <s v="主要从事气象防灾减灾等工作"/>
    <s v="400110073001"/>
    <s v="县（区）级及以下"/>
    <s v="市（地）级及以下直属机构综合管理类"/>
    <n v="1"/>
    <s v="大气科学类、数学类、物理学类、电子信息类、计算机类、环境科学与工程类、地理科学类、海洋科学类"/>
    <s v="本科及以上"/>
    <s v="与最高学历相对应的学位"/>
    <s v="不限"/>
    <s v="二年"/>
    <s v="大学生村官"/>
    <s v="否"/>
    <s v="3:1"/>
    <x v="95"/>
    <s v="河北省保定市易县"/>
    <s v="最低服务年限5年（含试用期）。定向招录服务期满、考核合格的大学生村官。"/>
    <s v="http://he.cma.gov.cn/"/>
    <s v="0311-67108586"/>
    <s v="0311-67108837"/>
    <s v="0311-67108199"/>
    <x v="9"/>
    <n v="1"/>
    <n v="0"/>
    <n v="0"/>
    <n v="0"/>
    <s v="0:1"/>
    <n v="0"/>
  </r>
  <r>
    <x v="583"/>
    <s v="153103"/>
    <x v="12"/>
    <x v="207"/>
    <s v="中央国家行政机关参照公务员法管理事业单位"/>
    <x v="135"/>
    <s v="普通职位"/>
    <s v="其他职位"/>
    <s v="主要从事气象防灾减灾等工作"/>
    <s v="400110074001"/>
    <s v="县（区）级及以下"/>
    <s v="市（地）级及以下直属机构综合管理类"/>
    <n v="1"/>
    <s v="大气科学类、数学类、物理学类、电子信息类、计算机类、环境科学与工程类、地理科学类、海洋科学类"/>
    <s v="本科及以上"/>
    <s v="与最高学历相对应的学位"/>
    <s v="不限"/>
    <s v="无限制"/>
    <s v="无限制"/>
    <s v="否"/>
    <s v="3:1"/>
    <x v="92"/>
    <s v="河北省保定市曲阳县"/>
    <s v="最低服务年限5年（含试用期）。"/>
    <s v="http://he.cma.gov.cn/"/>
    <s v="0311-67108586"/>
    <s v="0311-67108837"/>
    <s v="0311-67108199"/>
    <x v="9"/>
    <n v="1"/>
    <n v="3"/>
    <n v="461"/>
    <n v="464"/>
    <s v="461:1"/>
    <n v="461"/>
  </r>
  <r>
    <x v="584"/>
    <s v="153103"/>
    <x v="12"/>
    <x v="208"/>
    <s v="中央国家行政机关参照公务员法管理事业单位"/>
    <x v="135"/>
    <s v="特殊专业职位"/>
    <s v="其他职位"/>
    <s v="主要从事气象防灾减灾等工作"/>
    <s v="400149075001"/>
    <s v="县（区）级及以下"/>
    <s v="市（地）级及以下直属机构综合管理类"/>
    <n v="1"/>
    <s v="大气科学类"/>
    <s v="本科及以上"/>
    <s v="与最高学历相对应的学位"/>
    <s v="不限"/>
    <s v="无限制"/>
    <s v="无限制"/>
    <s v="否"/>
    <s v="3:1"/>
    <x v="88"/>
    <s v="河北省保定市阜平县"/>
    <s v="最低服务年限5年（含试用期）。"/>
    <s v="http://he.cma.gov.cn/"/>
    <s v="0311-67108586"/>
    <s v="0311-67108837"/>
    <s v="0311-67108199"/>
    <x v="9"/>
    <n v="1"/>
    <n v="0"/>
    <n v="3"/>
    <n v="3"/>
    <s v="3:1"/>
    <n v="3"/>
  </r>
  <r>
    <x v="585"/>
    <s v="153103"/>
    <x v="12"/>
    <x v="209"/>
    <s v="中央国家行政机关参照公务员法管理事业单位"/>
    <x v="135"/>
    <s v="特殊专业职位"/>
    <s v="其他职位"/>
    <s v="主要从事气象防灾减灾等工作"/>
    <s v="400149081001"/>
    <s v="县（区）级及以下"/>
    <s v="市（地）级及以下直属机构综合管理类"/>
    <n v="1"/>
    <s v="大气科学类"/>
    <s v="本科及以上"/>
    <s v="与最高学历相对应的学位"/>
    <s v="不限"/>
    <s v="无限制"/>
    <s v="无限制"/>
    <s v="否"/>
    <s v="3:1"/>
    <x v="110"/>
    <s v="河北省沧州市盐山县"/>
    <s v="最低服务年限5年（含试用期）。"/>
    <s v="http://he.cma.gov.cn/"/>
    <s v="0311-67108586"/>
    <s v="0311-67108837"/>
    <s v="0311-67108199"/>
    <x v="4"/>
    <n v="1"/>
    <n v="0"/>
    <n v="6"/>
    <n v="6"/>
    <s v="6:1"/>
    <n v="6"/>
  </r>
  <r>
    <x v="586"/>
    <s v="153103"/>
    <x v="12"/>
    <x v="210"/>
    <s v="中央国家行政机关参照公务员法管理事业单位"/>
    <x v="135"/>
    <s v="普通职位"/>
    <s v="其他职位"/>
    <s v="主要从事气象防灾减灾等工作"/>
    <s v="400110082001"/>
    <s v="县（区）级及以下"/>
    <s v="市（地）级及以下直属机构综合管理类"/>
    <n v="1"/>
    <s v="大气科学类、数学类、物理学类、电子信息类、计算机类、环境科学与工程类、地理科学类、海洋科学类"/>
    <s v="本科及以上"/>
    <s v="与最高学历相对应的学位"/>
    <s v="不限"/>
    <s v="无限制"/>
    <s v="无限制"/>
    <s v="否"/>
    <s v="3:1"/>
    <x v="111"/>
    <s v="河北省沧州市海兴县"/>
    <s v="最低服务年限5年（含试用期）。"/>
    <s v="http://he.cma.gov.cn/"/>
    <s v="0311-67108586"/>
    <s v="0311-67108837"/>
    <s v="0311-67108199"/>
    <x v="4"/>
    <n v="1"/>
    <n v="0"/>
    <n v="451"/>
    <n v="451"/>
    <s v="451:1"/>
    <n v="451"/>
  </r>
  <r>
    <x v="587"/>
    <s v="153103"/>
    <x v="12"/>
    <x v="211"/>
    <s v="中央国家行政机关参照公务员法管理事业单位"/>
    <x v="135"/>
    <s v="特殊专业职位"/>
    <s v="其他职位"/>
    <s v="主要从事气象防灾减灾等工作"/>
    <s v="400149083001"/>
    <s v="县（区）级及以下"/>
    <s v="市（地）级及以下直属机构综合管理类"/>
    <n v="1"/>
    <s v="大气科学类"/>
    <s v="本科及以上"/>
    <s v="与最高学历相对应的学位"/>
    <s v="不限"/>
    <s v="无限制"/>
    <s v="无限制"/>
    <s v="否"/>
    <s v="3:1"/>
    <x v="106"/>
    <s v="河北省沧州市南皮县"/>
    <s v="最低服务年限5年（含试用期）。"/>
    <s v="http://he.cma.gov.cn/"/>
    <s v="0311-67108586"/>
    <s v="0311-67108837"/>
    <s v="0311-67108199"/>
    <x v="4"/>
    <n v="1"/>
    <n v="0"/>
    <n v="4"/>
    <n v="4"/>
    <s v="4:1"/>
    <n v="4"/>
  </r>
  <r>
    <x v="588"/>
    <s v="153103"/>
    <x v="12"/>
    <x v="212"/>
    <s v="中央国家行政机关参照公务员法管理事业单位"/>
    <x v="135"/>
    <s v="普通职位"/>
    <s v="其他职位"/>
    <s v="主要从事气象防灾减灾等工作"/>
    <s v="400110091001"/>
    <s v="县（区）级及以下"/>
    <s v="市（地）级及以下直属机构综合管理类"/>
    <n v="1"/>
    <s v="大气科学类、数学类、物理学类、电子信息类、计算机类、环境科学与工程类、地理科学类、海洋科学类"/>
    <s v="本科及以上"/>
    <s v="与最高学历相对应的学位"/>
    <s v="不限"/>
    <s v="无限制"/>
    <s v="无限制"/>
    <s v="否"/>
    <s v="3:1"/>
    <x v="120"/>
    <s v="河北省衡水市故城县"/>
    <s v="最低服务年限5年（含试用期）。"/>
    <s v="http://he.cma.gov.cn/"/>
    <s v="0311-67108586"/>
    <s v="0311-67108837"/>
    <s v="0311-67108199"/>
    <x v="5"/>
    <n v="1"/>
    <n v="0"/>
    <n v="454"/>
    <n v="454"/>
    <s v="454:1"/>
    <n v="454"/>
  </r>
  <r>
    <x v="589"/>
    <s v="153103"/>
    <x v="12"/>
    <x v="213"/>
    <s v="中央国家行政机关参照公务员法管理事业单位"/>
    <x v="135"/>
    <s v="特殊专业职位"/>
    <s v="其他职位"/>
    <s v="主要从事气象防灾减灾等工作"/>
    <s v="400149092001"/>
    <s v="县（区）级及以下"/>
    <s v="市（地）级及以下直属机构综合管理类"/>
    <n v="1"/>
    <s v="大气科学类"/>
    <s v="本科及以上"/>
    <s v="与最高学历相对应的学位"/>
    <s v="不限"/>
    <s v="无限制"/>
    <s v="无限制"/>
    <s v="否"/>
    <s v="3:1"/>
    <x v="118"/>
    <s v="河北省衡水市饶阳县"/>
    <s v="最低服务年限5年（含试用期）。"/>
    <s v="http://he.cma.gov.cn/"/>
    <s v="0311-67108586"/>
    <s v="0311-67108837"/>
    <s v="0311-67108199"/>
    <x v="5"/>
    <n v="1"/>
    <n v="0"/>
    <n v="7"/>
    <n v="7"/>
    <s v="7:1"/>
    <n v="7"/>
  </r>
  <r>
    <x v="590"/>
    <s v="153103"/>
    <x v="12"/>
    <x v="214"/>
    <s v="中央国家行政机关参照公务员法管理事业单位"/>
    <x v="135"/>
    <s v="普通职位"/>
    <s v="其他职位"/>
    <s v="主要从事气象防灾减灾等工作"/>
    <s v="400110093001"/>
    <s v="县（区）级及以下"/>
    <s v="市（地）级及以下直属机构综合管理类"/>
    <n v="1"/>
    <s v="大气科学类、数学类、物理学类、电子信息类、计算机类、环境科学与工程类、地理科学类、海洋科学类"/>
    <s v="本科及以上"/>
    <s v="与最高学历相对应的学位"/>
    <s v="不限"/>
    <s v="二年"/>
    <s v="大学生村官"/>
    <s v="否"/>
    <s v="3:1"/>
    <x v="122"/>
    <s v="河北省衡水市阜城县"/>
    <s v="最低服务年限5年（含试用期）。定向招录服务期满、考核合格的大学生村官。"/>
    <s v="http://he.cma.gov.cn/"/>
    <s v="0311-67108586"/>
    <s v="0311-67108837"/>
    <s v="0311-67108199"/>
    <x v="5"/>
    <n v="1"/>
    <n v="0"/>
    <n v="1"/>
    <n v="1"/>
    <s v="1:1"/>
    <n v="1"/>
  </r>
  <r>
    <x v="591"/>
    <s v="153103"/>
    <x v="12"/>
    <x v="214"/>
    <s v="中央国家行政机关参照公务员法管理事业单位"/>
    <x v="135"/>
    <s v="特殊专业职位"/>
    <s v="其他职位"/>
    <s v="主要从事气象防灾减灾等工作"/>
    <s v="400149093001"/>
    <s v="县（区）级及以下"/>
    <s v="市（地）级及以下直属机构综合管理类"/>
    <n v="1"/>
    <s v="大气科学类"/>
    <s v="本科及以上"/>
    <s v="与最高学历相对应的学位"/>
    <s v="不限"/>
    <s v="无限制"/>
    <s v="无限制"/>
    <s v="否"/>
    <s v="3:1"/>
    <x v="122"/>
    <s v="河北省衡水市阜城县"/>
    <s v="最低服务年限5年（含试用期）。"/>
    <s v="http://he.cma.gov.cn/"/>
    <s v="0311-67108586"/>
    <s v="0311-67108837"/>
    <s v="0311-67108199"/>
    <x v="5"/>
    <n v="1"/>
    <n v="0"/>
    <n v="5"/>
    <n v="5"/>
    <s v="5:1"/>
    <n v="5"/>
  </r>
  <r>
    <x v="592"/>
    <s v="153103"/>
    <x v="12"/>
    <x v="215"/>
    <s v="中央国家行政机关参照公务员法管理事业单位"/>
    <x v="135"/>
    <s v="普通职位"/>
    <s v="其他职位"/>
    <s v="主要从事气象防灾减灾等工作"/>
    <s v="400110101001"/>
    <s v="县（区）级及以下"/>
    <s v="市（地）级及以下直属机构综合管理类"/>
    <n v="1"/>
    <s v="大气科学类、数学类、物理学类、电子信息类、计算机类、环境科学与工程类、地理科学类、海洋科学类"/>
    <s v="本科及以上"/>
    <s v="与最高学历相对应的学位"/>
    <s v="不限"/>
    <s v="无限制"/>
    <s v="无限制"/>
    <s v="否"/>
    <s v="3:1"/>
    <x v="124"/>
    <s v="河北省邢台市南宫市"/>
    <s v="最低服务年限5年（含试用期）。"/>
    <s v="http://he.cma.gov.cn/"/>
    <s v="0311-67108586"/>
    <s v="0311-67108837"/>
    <s v="0311-67108199"/>
    <x v="10"/>
    <n v="1"/>
    <n v="0"/>
    <n v="503"/>
    <n v="503"/>
    <s v="503:1"/>
    <n v="503"/>
  </r>
  <r>
    <x v="593"/>
    <s v="153103"/>
    <x v="12"/>
    <x v="216"/>
    <s v="中央国家行政机关参照公务员法管理事业单位"/>
    <x v="135"/>
    <s v="特殊专业职位"/>
    <s v="其他职位"/>
    <s v="主要从事气象防灾减灾等工作"/>
    <s v="400149111001"/>
    <s v="县（区）级及以下"/>
    <s v="市（地）级及以下直属机构综合管理类"/>
    <n v="1"/>
    <s v="大气科学类"/>
    <s v="本科及以上"/>
    <s v="与最高学历相对应的学位"/>
    <s v="不限"/>
    <s v="无限制"/>
    <s v="无限制"/>
    <s v="否"/>
    <s v="3:1"/>
    <x v="147"/>
    <s v="河北省邯郸市广平县"/>
    <s v="最低服务年限5年（含试用期）。"/>
    <s v="http://he.cma.gov.cn/"/>
    <s v="0311-67108586"/>
    <s v="0311-67108837"/>
    <s v="0311-67108199"/>
    <x v="11"/>
    <n v="1"/>
    <n v="0"/>
    <n v="13"/>
    <n v="13"/>
    <s v="13:1"/>
    <n v="13"/>
  </r>
  <r>
    <x v="594"/>
    <s v="153103"/>
    <x v="12"/>
    <x v="217"/>
    <s v="中央国家行政机关参照公务员法管理事业单位"/>
    <x v="135"/>
    <s v="普通职位"/>
    <s v="其他职位"/>
    <s v="主要从事气象防灾减灾等工作"/>
    <s v="400110112001"/>
    <s v="县（区）级及以下"/>
    <s v="市（地）级及以下直属机构综合管理类"/>
    <n v="1"/>
    <s v="大气科学类、数学类、物理学类、电子信息类、计算机类、环境科学与工程类、地理科学类、海洋科学类"/>
    <s v="本科及以上"/>
    <s v="与最高学历相对应的学位"/>
    <s v="不限"/>
    <s v="无限制"/>
    <s v="无限制"/>
    <s v="否"/>
    <s v="3:1"/>
    <x v="152"/>
    <s v="河北省邯郸市大名县"/>
    <s v="最低服务年限5年（含试用期）。"/>
    <s v="http://he.cma.gov.cn/"/>
    <s v="0311-67108586"/>
    <s v="0311-67108837"/>
    <s v="0311-67108199"/>
    <x v="11"/>
    <n v="1"/>
    <n v="1"/>
    <n v="508"/>
    <n v="509"/>
    <s v="508:1"/>
    <n v="508"/>
  </r>
  <r>
    <x v="595"/>
    <s v="154103"/>
    <x v="13"/>
    <x v="218"/>
    <s v="中央国家行政机关参照公务员法管理事业单位"/>
    <x v="137"/>
    <s v="银保监财经类职位"/>
    <s v="其他职位"/>
    <s v="主要从事银行保险非现场监管、现场检查及其他监管综合工作。"/>
    <s v="400144001001"/>
    <s v="省（副省）级"/>
    <s v="中央机关及其省级直属机构综合管理类"/>
    <n v="4"/>
    <s v="经济、金融（须为经济学门类下的专业，专业硕士仅限金融硕士和保险硕士）"/>
    <s v="硕士研究生及以上"/>
    <s v="与最高学历相对应的学位"/>
    <s v="不限"/>
    <s v="无限制"/>
    <s v="无限制"/>
    <s v="否"/>
    <s v="4:1"/>
    <x v="158"/>
    <s v="河北省石家庄市"/>
    <s v="1.大学英语六级60分（100分制）或425分（710分制）及以上，并在外语水平一栏注明已获得的英语等级证书及成绩；2.有关专业考试信息参见银保监会2023年度考试大纲。"/>
    <s v="http://www.cbirc.gov.cn/"/>
    <s v="0311-68098133"/>
    <m/>
    <m/>
    <x v="7"/>
    <n v="4"/>
    <n v="9"/>
    <n v="341"/>
    <n v="350"/>
    <s v="85:1"/>
    <n v="85.25"/>
  </r>
  <r>
    <x v="596"/>
    <s v="154103"/>
    <x v="13"/>
    <x v="218"/>
    <s v="中央国家行政机关参照公务员法管理事业单位"/>
    <x v="137"/>
    <s v="银保监财会类职位"/>
    <s v="其他职位"/>
    <s v="主要从事银行保险非现场监管、现场检查及其他监管综合工作。"/>
    <s v="400145001001"/>
    <s v="省（副省）级"/>
    <s v="中央机关及其省级直属机构综合管理类"/>
    <n v="4"/>
    <s v="会计、财务管理、审计"/>
    <s v="硕士研究生及以上"/>
    <s v="与最高学历相对应的学位"/>
    <s v="不限"/>
    <s v="无限制"/>
    <s v="无限制"/>
    <s v="否"/>
    <s v="4:1"/>
    <x v="158"/>
    <s v="河北省石家庄市"/>
    <s v="1.大学英语六级60分（100分制）或425分（710分制）及以上，并在外语水平一栏注明已获得的英语等级证书及成绩；2.有关专业考试信息参见银保监会2023年度考试大纲。"/>
    <s v="http://www.cbirc.gov.cn/"/>
    <s v="0311-68098133"/>
    <m/>
    <m/>
    <x v="7"/>
    <n v="4"/>
    <n v="10"/>
    <n v="188"/>
    <n v="198"/>
    <s v="47:1"/>
    <n v="47"/>
  </r>
  <r>
    <x v="597"/>
    <s v="154103"/>
    <x v="13"/>
    <x v="218"/>
    <s v="中央国家行政机关参照公务员法管理事业单位"/>
    <x v="138"/>
    <s v="银保监综合类职位"/>
    <s v="其他职位"/>
    <s v="主要从事内部综合管理等工作。"/>
    <s v="400148001001"/>
    <s v="省（副省）级"/>
    <s v="中央机关及其省级直属机构综合管理类"/>
    <n v="2"/>
    <s v="中国语言文学、语言学及应用语言学、汉语言文字学、中国现当代文学、新闻学、人力资源管理"/>
    <s v="硕士研究生及以上"/>
    <s v="与最高学历相对应的学位"/>
    <s v="不限"/>
    <s v="无限制"/>
    <s v="无限制"/>
    <s v="否"/>
    <s v="4:1"/>
    <x v="158"/>
    <s v="河北省石家庄市"/>
    <s v="1.大学英语六级60分（100分制）或425分（710分制）及以上，并在外语水平一栏注明已获得的英语等级证书及成绩；2.有关专业考试信息参见银保监会2023年度考试大纲。"/>
    <s v="http://www.cbirc.gov.cn/"/>
    <s v="0311-68098133"/>
    <m/>
    <m/>
    <x v="7"/>
    <n v="2"/>
    <n v="0"/>
    <n v="75"/>
    <n v="75"/>
    <s v="38:1"/>
    <n v="37.5"/>
  </r>
  <r>
    <x v="598"/>
    <s v="154103"/>
    <x v="13"/>
    <x v="218"/>
    <s v="中央国家行政机关参照公务员法管理事业单位"/>
    <x v="139"/>
    <s v="银保监综合类职位"/>
    <s v="其他职位"/>
    <s v="主要从事银行保险监管数据统计分析工作。"/>
    <s v="400148001002"/>
    <s v="省（副省）级"/>
    <s v="中央机关及其省级直属机构综合管理类"/>
    <n v="2"/>
    <s v="统计学、应用统计"/>
    <s v="硕士研究生及以上"/>
    <s v="与最高学历相对应的学位"/>
    <s v="不限"/>
    <s v="无限制"/>
    <s v="无限制"/>
    <s v="否"/>
    <s v="4:1"/>
    <x v="158"/>
    <s v="河北省石家庄市"/>
    <s v="1.大学英语六级60分（100分制）或425分（710分制）及以上，并在外语水平一栏注明已获得的英语等级证书及成绩；2.有关专业考试信息参见银保监会2023年度考试大纲。"/>
    <s v="http://www.cbirc.gov.cn/"/>
    <s v="0311-68098133"/>
    <m/>
    <m/>
    <x v="7"/>
    <n v="2"/>
    <n v="0"/>
    <n v="63"/>
    <n v="63"/>
    <s v="32:1"/>
    <n v="31.5"/>
  </r>
  <r>
    <x v="599"/>
    <s v="154103"/>
    <x v="13"/>
    <x v="219"/>
    <s v="中央国家行政机关参照公务员法管理事业单位"/>
    <x v="137"/>
    <s v="银保监财经类职位"/>
    <s v="其他职位"/>
    <s v="主要从事银行保险非现场监管、现场检查及其他监管综合工作。"/>
    <s v="400144011001"/>
    <s v="市（地）级"/>
    <s v="市（地）级及以下直属机构综合管理类"/>
    <n v="1"/>
    <s v="经济、金融（须为经济学门类下的专业，专业硕士仅限金融硕士和保险硕士）"/>
    <s v="本科及以上"/>
    <s v="与最高学历相对应的学位"/>
    <s v="不限"/>
    <s v="无限制"/>
    <s v="无限制"/>
    <s v="否"/>
    <s v="3:1"/>
    <x v="10"/>
    <s v="河北省张家口市"/>
    <s v="1.大学英语四级60分（100分制）或425分（710分制）及以上，并在外语水平一栏注明已获得的英语等级证书及成绩；2.有关专业考试信息参见银保监会2023年度考试大纲。"/>
    <s v="http://www.cbirc.gov.cn/"/>
    <s v="0311-68098133"/>
    <m/>
    <m/>
    <x v="6"/>
    <n v="1"/>
    <n v="4"/>
    <n v="90"/>
    <n v="94"/>
    <s v="90:1"/>
    <n v="90"/>
  </r>
  <r>
    <x v="600"/>
    <s v="154103"/>
    <x v="13"/>
    <x v="219"/>
    <s v="中央国家行政机关参照公务员法管理事业单位"/>
    <x v="140"/>
    <s v="银保监法律类职位"/>
    <s v="其他职位"/>
    <s v="主要从事银行保险监管法律法规事务工作。"/>
    <s v="400146011001"/>
    <s v="市（地）级"/>
    <s v="市（地）级及以下直属机构综合管理类"/>
    <n v="1"/>
    <s v="法学、法律（本科阶段须为法学专业）"/>
    <s v="本科及以上"/>
    <s v="与最高学历相对应的学位"/>
    <s v="不限"/>
    <s v="无限制"/>
    <s v="无限制"/>
    <s v="否"/>
    <s v="3:1"/>
    <x v="10"/>
    <s v="河北省张家口市"/>
    <s v="1.限应届高校毕业生报考；2.大学英语四级60分（100分制）或425分（710分制）及以上，并在外语水平一栏注明已获得的英语等级证书及成绩；3.有关专业考试信息参见银保监会2023年度考试大纲。"/>
    <s v="http://www.cbirc.gov.cn/"/>
    <s v="0311-68098133"/>
    <m/>
    <m/>
    <x v="6"/>
    <n v="1"/>
    <n v="2"/>
    <n v="18"/>
    <n v="20"/>
    <s v="18:1"/>
    <n v="18"/>
  </r>
  <r>
    <x v="601"/>
    <s v="154103"/>
    <x v="13"/>
    <x v="219"/>
    <s v="中央国家行政机关参照公务员法管理事业单位"/>
    <x v="139"/>
    <s v="银保监计算机类职位"/>
    <s v="其他职位"/>
    <s v="主要从事银行保险信息科技风险监管，电子设备软硬件管理及信息系统运行维护等工作。"/>
    <s v="400147011001"/>
    <s v="市（地）级"/>
    <s v="市（地）级及以下直属机构综合管理类"/>
    <n v="1"/>
    <s v="计算机（本科阶段须为计算机科学与技术、软件工程、网络工程专业）"/>
    <s v="本科及以上"/>
    <s v="与最高学历相对应的学位"/>
    <s v="不限"/>
    <s v="无限制"/>
    <s v="无限制"/>
    <s v="否"/>
    <s v="3:1"/>
    <x v="10"/>
    <s v="河北省张家口市"/>
    <s v="1.限应届高校毕业生报考；2.大学英语四级60分（100分制）或425分（710分制）及以上，并在外语水平一栏注明已获得的英语等级证书及成绩；3.有关专业考试信息参见银保监会2023年度考试大纲。"/>
    <s v="http://www.cbirc.gov.cn/"/>
    <s v="0311-68098133"/>
    <m/>
    <m/>
    <x v="6"/>
    <n v="1"/>
    <n v="4"/>
    <n v="19"/>
    <n v="23"/>
    <s v="19:1"/>
    <n v="19"/>
  </r>
  <r>
    <x v="602"/>
    <s v="154103"/>
    <x v="13"/>
    <x v="219"/>
    <s v="中央国家行政机关参照公务员法管理事业单位"/>
    <x v="138"/>
    <s v="银保监综合类职位"/>
    <s v="其他职位"/>
    <s v="主要从事内部综合管理等工作。"/>
    <s v="400148011001"/>
    <s v="市（地）级"/>
    <s v="市（地）级及以下直属机构综合管理类"/>
    <n v="1"/>
    <s v="汉语言文学、汉语言、应用语言学、秘书学、中国语言文学、汉语言文字学、中国现当代文学、新闻学"/>
    <s v="本科及以上"/>
    <s v="与最高学历相对应的学位"/>
    <s v="不限"/>
    <s v="无限制"/>
    <s v="无限制"/>
    <s v="否"/>
    <s v="3:1"/>
    <x v="10"/>
    <s v="河北省张家口市"/>
    <s v="1.大学英语四级60分（100分制）或425分（710分制）及以上，并在外语水平一栏注明已获得的英语等级证书及成绩；2.有关专业考试信息参见银保监会2023年度考试大纲。"/>
    <s v="http://www.cbirc.gov.cn/"/>
    <s v="0311-68098133"/>
    <m/>
    <m/>
    <x v="6"/>
    <n v="1"/>
    <n v="12"/>
    <n v="79"/>
    <n v="91"/>
    <s v="79:1"/>
    <n v="79"/>
  </r>
  <r>
    <x v="603"/>
    <s v="154103"/>
    <x v="13"/>
    <x v="220"/>
    <s v="中央国家行政机关参照公务员法管理事业单位"/>
    <x v="137"/>
    <s v="银保监财经类职位"/>
    <s v="其他职位"/>
    <s v="主要从事银行保险非现场监管、现场检查及其他监管综合工作。"/>
    <s v="400144012001"/>
    <s v="市（地）级"/>
    <s v="市（地）级及以下直属机构综合管理类"/>
    <n v="1"/>
    <s v="经济、金融（须为经济学门类下的专业，专业硕士仅限金融硕士和保险硕士）"/>
    <s v="本科及以上"/>
    <s v="与最高学历相对应的学位"/>
    <s v="不限"/>
    <s v="无限制"/>
    <s v="无限制"/>
    <s v="否"/>
    <s v="3:1"/>
    <x v="38"/>
    <s v="河北省承德市"/>
    <s v="1.大学英语四级60分（100分制）或425分（710分制）及以上，并在外语水平一栏注明已获得的英语等级证书及成绩；2.有关专业考试信息参见银保监会2023年度考试大纲。"/>
    <s v="http://www.cbirc.gov.cn/"/>
    <s v="0311-68098133"/>
    <m/>
    <m/>
    <x v="8"/>
    <n v="1"/>
    <n v="2"/>
    <n v="87"/>
    <n v="89"/>
    <s v="87:1"/>
    <n v="87"/>
  </r>
  <r>
    <x v="604"/>
    <s v="154103"/>
    <x v="13"/>
    <x v="220"/>
    <s v="中央国家行政机关参照公务员法管理事业单位"/>
    <x v="141"/>
    <s v="银保监财会类职位"/>
    <s v="其他职位"/>
    <s v="主要从事内部财会管理工作及相关监管工作。"/>
    <s v="400145012001"/>
    <s v="市（地）级"/>
    <s v="市（地）级及以下直属机构综合管理类"/>
    <n v="1"/>
    <s v="会计、财务管理、审计"/>
    <s v="本科及以上"/>
    <s v="与最高学历相对应的学位"/>
    <s v="不限"/>
    <s v="无限制"/>
    <s v="无限制"/>
    <s v="否"/>
    <s v="3:1"/>
    <x v="38"/>
    <s v="河北省承德市"/>
    <s v="1.大学英语四级60分（100分制）或425分（710分制）及以上，并在外语水平一栏注明已获得的英语等级证书及成绩；2.有关专业考试信息参见银保监会2023年度考试大纲。"/>
    <s v="http://www.cbirc.gov.cn/"/>
    <s v="0311-68098133"/>
    <m/>
    <m/>
    <x v="8"/>
    <n v="1"/>
    <n v="8"/>
    <n v="99"/>
    <n v="107"/>
    <s v="99:1"/>
    <n v="99"/>
  </r>
  <r>
    <x v="605"/>
    <s v="154103"/>
    <x v="13"/>
    <x v="220"/>
    <s v="中央国家行政机关参照公务员法管理事业单位"/>
    <x v="139"/>
    <s v="银保监计算机类职位"/>
    <s v="其他职位"/>
    <s v="主要从事银行保险信息科技风险监管，电子设备软硬件管理及信息系统运行维护等工作。"/>
    <s v="400147012001"/>
    <s v="市（地）级"/>
    <s v="市（地）级及以下直属机构综合管理类"/>
    <n v="1"/>
    <s v="计算机（本科阶段须为计算机科学与技术、软件工程、网络工程专业）"/>
    <s v="本科及以上"/>
    <s v="与最高学历相对应的学位"/>
    <s v="不限"/>
    <s v="无限制"/>
    <s v="无限制"/>
    <s v="否"/>
    <s v="3:1"/>
    <x v="38"/>
    <s v="河北省承德市"/>
    <s v="1.限应届高校毕业生报考；2.大学英语四级60分（100分制）或425分（710分制）及以上，并在外语水平一栏注明已获得的英语等级证书及成绩；3.有关专业考试信息参见银保监会2023年度考试大纲。"/>
    <s v="http://www.cbirc.gov.cn/"/>
    <s v="0311-68098133"/>
    <m/>
    <m/>
    <x v="8"/>
    <n v="1"/>
    <n v="1"/>
    <n v="11"/>
    <n v="12"/>
    <s v="11:1"/>
    <n v="11"/>
  </r>
  <r>
    <x v="606"/>
    <s v="154103"/>
    <x v="13"/>
    <x v="221"/>
    <s v="中央国家行政机关参照公务员法管理事业单位"/>
    <x v="140"/>
    <s v="银保监法律类职位"/>
    <s v="其他职位"/>
    <s v="主要从事银行保险监管法律法规事务工作。"/>
    <s v="400146013001"/>
    <s v="市（地）级"/>
    <s v="市（地）级及以下直属机构综合管理类"/>
    <n v="2"/>
    <s v="法学、法律（本科阶段须为法学专业）"/>
    <s v="本科及以上"/>
    <s v="与最高学历相对应的学位"/>
    <s v="不限"/>
    <s v="无限制"/>
    <s v="无限制"/>
    <s v="否"/>
    <s v="3:1"/>
    <x v="3"/>
    <s v="河北省秦皇岛市"/>
    <s v="1.限应届高校毕业生报考；2.大学英语四级60分（100分制）或425分（710分制）及以上，并在外语水平一栏注明已获得的英语等级证书及成绩；3.有关专业考试信息参见银保监会2023年度考试大纲。"/>
    <s v="http://www.cbirc.gov.cn/"/>
    <s v="0311-68098133"/>
    <m/>
    <m/>
    <x v="0"/>
    <n v="2"/>
    <n v="3"/>
    <n v="46"/>
    <n v="49"/>
    <s v="23:1"/>
    <n v="23"/>
  </r>
  <r>
    <x v="607"/>
    <s v="154103"/>
    <x v="13"/>
    <x v="221"/>
    <s v="中央国家行政机关参照公务员法管理事业单位"/>
    <x v="139"/>
    <s v="银保监计算机类职位"/>
    <s v="其他职位"/>
    <s v="主要从事银行保险信息科技风险监管，电子设备软硬件管理及信息系统运行维护等工作。"/>
    <s v="400147013001"/>
    <s v="市（地）级"/>
    <s v="市（地）级及以下直属机构综合管理类"/>
    <n v="2"/>
    <s v="计算机（本科阶段须为计算机科学与技术、软件工程、网络工程专业）"/>
    <s v="本科及以上"/>
    <s v="与最高学历相对应的学位"/>
    <s v="不限"/>
    <s v="无限制"/>
    <s v="无限制"/>
    <s v="否"/>
    <s v="3:1"/>
    <x v="3"/>
    <s v="河北省秦皇岛市"/>
    <s v="1.限应届高校毕业生报考；2.大学英语四级60分（100分制）或425分（710分制）及以上，并在外语水平一栏注明已获得的英语等级证书及成绩；3.有关专业考试信息参见银保监会2023年度考试大纲。"/>
    <s v="http://www.cbirc.gov.cn/"/>
    <s v="0311-68098133"/>
    <m/>
    <m/>
    <x v="0"/>
    <n v="2"/>
    <n v="2"/>
    <n v="30"/>
    <n v="32"/>
    <s v="15:1"/>
    <n v="15"/>
  </r>
  <r>
    <x v="608"/>
    <s v="154103"/>
    <x v="13"/>
    <x v="222"/>
    <s v="中央国家行政机关参照公务员法管理事业单位"/>
    <x v="137"/>
    <s v="银保监财经类职位"/>
    <s v="其他职位"/>
    <s v="主要从事银行保险非现场监管、现场检查及其他监管综合工作。"/>
    <s v="400144014001"/>
    <s v="市（地）级"/>
    <s v="市（地）级及以下直属机构综合管理类"/>
    <n v="4"/>
    <s v="经济、金融（须为经济学门类下的专业，专业硕士仅限金融硕士和保险硕士）"/>
    <s v="本科及以上"/>
    <s v="与最高学历相对应的学位"/>
    <s v="不限"/>
    <s v="无限制"/>
    <s v="无限制"/>
    <s v="否"/>
    <s v="3:1"/>
    <x v="2"/>
    <s v="河北省唐山市"/>
    <s v="1.大学英语四级60分（100分制）或425分（710分制）及以上，并在外语水平一栏注明已获得的英语等级证书及成绩；2.有关专业考试信息参见银保监会2023年度考试大纲。"/>
    <s v="http://www.cbirc.gov.cn/"/>
    <s v="0311-68098133"/>
    <m/>
    <m/>
    <x v="2"/>
    <n v="4"/>
    <n v="16"/>
    <n v="211"/>
    <n v="227"/>
    <s v="53:1"/>
    <n v="52.75"/>
  </r>
  <r>
    <x v="609"/>
    <s v="154103"/>
    <x v="13"/>
    <x v="222"/>
    <s v="中央国家行政机关参照公务员法管理事业单位"/>
    <x v="141"/>
    <s v="银保监财会类职位"/>
    <s v="其他职位"/>
    <s v="主要从事内部财会管理工作及相关监管工作。"/>
    <s v="400145014001"/>
    <s v="市（地）级"/>
    <s v="市（地）级及以下直属机构综合管理类"/>
    <n v="1"/>
    <s v="会计、财务管理、审计"/>
    <s v="本科及以上"/>
    <s v="与最高学历相对应的学位"/>
    <s v="不限"/>
    <s v="无限制"/>
    <s v="无限制"/>
    <s v="否"/>
    <s v="3:1"/>
    <x v="2"/>
    <s v="河北省唐山市"/>
    <s v="1.大学英语四级60分（100分制）或425分（710分制）及以上，并在外语水平一栏注明已获得的英语等级证书及成绩；2.有关专业考试信息参见银保监会2023年度考试大纲。"/>
    <s v="http://www.cbirc.gov.cn/"/>
    <s v="0311-68098133"/>
    <m/>
    <m/>
    <x v="2"/>
    <n v="1"/>
    <n v="20"/>
    <n v="126"/>
    <n v="146"/>
    <s v="126:1"/>
    <n v="126"/>
  </r>
  <r>
    <x v="610"/>
    <s v="154103"/>
    <x v="13"/>
    <x v="222"/>
    <s v="中央国家行政机关参照公务员法管理事业单位"/>
    <x v="140"/>
    <s v="银保监法律类职位"/>
    <s v="其他职位"/>
    <s v="主要从事银行保险监管法律法规事务工作。"/>
    <s v="400146014001"/>
    <s v="市（地）级"/>
    <s v="市（地）级及以下直属机构综合管理类"/>
    <n v="2"/>
    <s v="法学、法律（本科阶段须为法学专业）"/>
    <s v="本科及以上"/>
    <s v="与最高学历相对应的学位"/>
    <s v="不限"/>
    <s v="无限制"/>
    <s v="无限制"/>
    <s v="否"/>
    <s v="3:1"/>
    <x v="2"/>
    <s v="河北省唐山市"/>
    <s v="1.限应届高校毕业生报考；2.大学英语四级60分（100分制）或425分（710分制）及以上，并在外语水平一栏注明已获得的英语等级证书及成绩；3.有关专业考试信息参见银保监会2023年度考试大纲。"/>
    <s v="http://www.cbirc.gov.cn/"/>
    <s v="0311-68098133"/>
    <m/>
    <m/>
    <x v="2"/>
    <n v="2"/>
    <n v="5"/>
    <n v="35"/>
    <n v="40"/>
    <s v="18:1"/>
    <n v="17.5"/>
  </r>
  <r>
    <x v="611"/>
    <s v="154103"/>
    <x v="13"/>
    <x v="222"/>
    <s v="中央国家行政机关参照公务员法管理事业单位"/>
    <x v="139"/>
    <s v="银保监计算机类职位"/>
    <s v="其他职位"/>
    <s v="主要从事银行保险信息科技风险监管，电子设备软硬件管理及信息系统运行维护等工作。"/>
    <s v="400147014001"/>
    <s v="市（地）级"/>
    <s v="市（地）级及以下直属机构综合管理类"/>
    <n v="2"/>
    <s v="计算机（本科阶段须为计算机科学与技术、软件工程、网络工程专业）"/>
    <s v="本科及以上"/>
    <s v="与最高学历相对应的学位"/>
    <s v="不限"/>
    <s v="无限制"/>
    <s v="无限制"/>
    <s v="否"/>
    <s v="3:1"/>
    <x v="2"/>
    <s v="河北省唐山市"/>
    <s v="1.限应届高校毕业生报考；2.大学英语四级60分（100分制）或425分（710分制）及以上，并在外语水平一栏注明已获得的英语等级证书及成绩；3.有关专业考试信息参见银保监会2023年度考试大纲。"/>
    <s v="http://www.cbirc.gov.cn/"/>
    <s v="0311-68098133"/>
    <m/>
    <m/>
    <x v="2"/>
    <n v="2"/>
    <n v="1"/>
    <n v="28"/>
    <n v="29"/>
    <s v="14:1"/>
    <n v="14"/>
  </r>
  <r>
    <x v="612"/>
    <s v="154103"/>
    <x v="13"/>
    <x v="223"/>
    <s v="中央国家行政机关参照公务员法管理事业单位"/>
    <x v="137"/>
    <s v="银保监财经类职位"/>
    <s v="其他职位"/>
    <s v="主要从事银行保险非现场监管、现场检查及其他监管综合工作。"/>
    <s v="400144015001"/>
    <s v="市（地）级"/>
    <s v="市（地）级及以下直属机构综合管理类"/>
    <n v="4"/>
    <s v="经济、金融（须为经济学门类下的专业，专业硕士仅限金融硕士和保险硕士）"/>
    <s v="本科及以上"/>
    <s v="与最高学历相对应的学位"/>
    <s v="不限"/>
    <s v="无限制"/>
    <s v="无限制"/>
    <s v="否"/>
    <s v="3:1"/>
    <x v="8"/>
    <s v="河北省廊坊市"/>
    <s v="1.大学英语四级60分（100分制）或425分（710分制）及以上，并在外语水平一栏注明已获得的英语等级证书及成绩；2.有关专业考试信息参见银保监会2023年度考试大纲。"/>
    <s v="http://www.cbirc.gov.cn/"/>
    <s v="0311-68098133"/>
    <m/>
    <m/>
    <x v="3"/>
    <n v="4"/>
    <n v="15"/>
    <n v="189"/>
    <n v="204"/>
    <s v="47:1"/>
    <n v="47.25"/>
  </r>
  <r>
    <x v="613"/>
    <s v="154103"/>
    <x v="13"/>
    <x v="223"/>
    <s v="中央国家行政机关参照公务员法管理事业单位"/>
    <x v="141"/>
    <s v="银保监财会类职位"/>
    <s v="其他职位"/>
    <s v="主要从事内部财会管理工作及相关监管工作。"/>
    <s v="400145015001"/>
    <s v="市（地）级"/>
    <s v="市（地）级及以下直属机构综合管理类"/>
    <n v="1"/>
    <s v="会计、财务管理、审计"/>
    <s v="本科及以上"/>
    <s v="与最高学历相对应的学位"/>
    <s v="不限"/>
    <s v="无限制"/>
    <s v="无限制"/>
    <s v="否"/>
    <s v="3:1"/>
    <x v="8"/>
    <s v="河北省廊坊市"/>
    <s v="1.大学英语四级60分（100分制）或425分（710分制）及以上，并在外语水平一栏注明已获得的英语等级证书及成绩；2.有关专业考试信息参见银保监会2023年度考试大纲。"/>
    <s v="http://www.cbirc.gov.cn/"/>
    <s v="0311-68098133"/>
    <m/>
    <m/>
    <x v="3"/>
    <n v="1"/>
    <n v="12"/>
    <n v="111"/>
    <n v="123"/>
    <s v="111:1"/>
    <n v="111"/>
  </r>
  <r>
    <x v="614"/>
    <s v="154103"/>
    <x v="13"/>
    <x v="223"/>
    <s v="中央国家行政机关参照公务员法管理事业单位"/>
    <x v="140"/>
    <s v="银保监法律类职位"/>
    <s v="其他职位"/>
    <s v="主要从事银行保险监管法律法规事务工作。"/>
    <s v="400146015001"/>
    <s v="市（地）级"/>
    <s v="市（地）级及以下直属机构综合管理类"/>
    <n v="1"/>
    <s v="法学、法律（本科阶段须为法学专业）"/>
    <s v="本科及以上"/>
    <s v="与最高学历相对应的学位"/>
    <s v="不限"/>
    <s v="无限制"/>
    <s v="无限制"/>
    <s v="否"/>
    <s v="3:1"/>
    <x v="8"/>
    <s v="河北省廊坊市"/>
    <s v="1.限应届高校毕业生报考；2.大学英语四级60分（100分制）或425分（710分制）及以上，并在外语水平一栏注明已获得的英语等级证书及成绩；3.有关专业考试信息参见银保监会2023年度考试大纲。"/>
    <s v="http://www.cbirc.gov.cn/"/>
    <s v="0311-68098133"/>
    <m/>
    <m/>
    <x v="3"/>
    <n v="1"/>
    <n v="1"/>
    <n v="21"/>
    <n v="22"/>
    <s v="21:1"/>
    <n v="21"/>
  </r>
  <r>
    <x v="615"/>
    <s v="154103"/>
    <x v="13"/>
    <x v="223"/>
    <s v="中央国家行政机关参照公务员法管理事业单位"/>
    <x v="139"/>
    <s v="银保监计算机类职位"/>
    <s v="其他职位"/>
    <s v="主要从事银行保险信息科技风险监管，电子设备软硬件管理及信息系统运行维护等工作。"/>
    <s v="400147015001"/>
    <s v="市（地）级"/>
    <s v="市（地）级及以下直属机构综合管理类"/>
    <n v="1"/>
    <s v="计算机（本科阶段须为计算机科学与技术、软件工程、网络工程专业）"/>
    <s v="本科及以上"/>
    <s v="与最高学历相对应的学位"/>
    <s v="不限"/>
    <s v="无限制"/>
    <s v="无限制"/>
    <s v="否"/>
    <s v="3:1"/>
    <x v="8"/>
    <s v="河北省廊坊市"/>
    <s v="1.限应届高校毕业生报考；2.大学英语四级60分（100分制）或425分（710分制）及以上，并在外语水平一栏注明已获得的英语等级证书及成绩；3.有关专业考试信息参见银保监会2023年度考试大纲。"/>
    <s v="http://www.cbirc.gov.cn/"/>
    <s v="0311-68098133"/>
    <m/>
    <m/>
    <x v="3"/>
    <n v="1"/>
    <n v="1"/>
    <n v="17"/>
    <n v="18"/>
    <s v="17:1"/>
    <n v="17"/>
  </r>
  <r>
    <x v="616"/>
    <s v="154103"/>
    <x v="13"/>
    <x v="223"/>
    <s v="中央国家行政机关参照公务员法管理事业单位"/>
    <x v="138"/>
    <s v="银保监综合类职位"/>
    <s v="其他职位"/>
    <s v="主要从事内部综合管理等工作。"/>
    <s v="400148015001"/>
    <s v="市（地）级"/>
    <s v="市（地）级及以下直属机构综合管理类"/>
    <n v="1"/>
    <s v="汉语言文学、汉语言、应用语言学、秘书学、中国语言文学、汉语言文字学、中国现当代文学、新闻学"/>
    <s v="本科及以上"/>
    <s v="与最高学历相对应的学位"/>
    <s v="不限"/>
    <s v="无限制"/>
    <s v="无限制"/>
    <s v="否"/>
    <s v="3:1"/>
    <x v="8"/>
    <s v="河北省廊坊市"/>
    <s v="1.大学英语四级60分（100分制）或425分（710分制）及以上，并在外语水平一栏注明已获得的英语等级证书及成绩；2.有关专业考试信息参见银保监会2023年度考试大纲。"/>
    <s v="http://www.cbirc.gov.cn/"/>
    <s v="0311-68098133"/>
    <m/>
    <m/>
    <x v="3"/>
    <n v="1"/>
    <n v="5"/>
    <n v="82"/>
    <n v="87"/>
    <s v="82:1"/>
    <n v="82"/>
  </r>
  <r>
    <x v="617"/>
    <s v="154103"/>
    <x v="13"/>
    <x v="224"/>
    <s v="中央国家行政机关参照公务员法管理事业单位"/>
    <x v="137"/>
    <s v="银保监财经类职位"/>
    <s v="其他职位"/>
    <s v="主要从事银行保险非现场监管、现场检查及其他监管综合工作。"/>
    <s v="400144016001"/>
    <s v="市（地）级"/>
    <s v="市（地）级及以下直属机构综合管理类"/>
    <n v="3"/>
    <s v="经济、金融（须为经济学门类下的专业，专业硕士仅限金融硕士和保险硕士）"/>
    <s v="本科及以上"/>
    <s v="与最高学历相对应的学位"/>
    <s v="不限"/>
    <s v="无限制"/>
    <s v="无限制"/>
    <s v="否"/>
    <s v="3:1"/>
    <x v="96"/>
    <s v="河北省保定市"/>
    <s v="1.大学英语四级60分（100分制）或425分（710分制）及以上，并在外语水平一栏注明已获得的英语等级证书及成绩；2.有关专业考试信息参见银保监会2023年度考试大纲。"/>
    <s v="http://www.cbirc.gov.cn/"/>
    <s v="0311-68098133"/>
    <m/>
    <m/>
    <x v="9"/>
    <n v="3"/>
    <n v="18"/>
    <n v="234"/>
    <n v="252"/>
    <s v="78:1"/>
    <n v="78"/>
  </r>
  <r>
    <x v="618"/>
    <s v="154103"/>
    <x v="13"/>
    <x v="224"/>
    <s v="中央国家行政机关参照公务员法管理事业单位"/>
    <x v="137"/>
    <s v="银保监财经类职位"/>
    <s v="其他职位"/>
    <s v="主要从事银行保险非现场监管、现场检查及其他监管综合工作。"/>
    <s v="400144016002"/>
    <s v="市（地）级"/>
    <s v="市（地）级及以下直属机构综合管理类"/>
    <n v="2"/>
    <s v="保险学、保险"/>
    <s v="本科及以上"/>
    <s v="与最高学历相对应的学位"/>
    <s v="不限"/>
    <s v="无限制"/>
    <s v="无限制"/>
    <s v="否"/>
    <s v="3:1"/>
    <x v="96"/>
    <s v="河北省保定市"/>
    <s v="1.大学英语四级60分（100分制）或425分（710分制）及以上，并在外语水平一栏注明已获得的英语等级证书及成绩；2.有关专业考试信息参见银保监会2023年度考试大纲。"/>
    <s v="http://www.cbirc.gov.cn/"/>
    <s v="0311-68098133"/>
    <m/>
    <m/>
    <x v="9"/>
    <n v="2"/>
    <n v="6"/>
    <n v="69"/>
    <n v="75"/>
    <s v="35:1"/>
    <n v="34.5"/>
  </r>
  <r>
    <x v="619"/>
    <s v="154103"/>
    <x v="13"/>
    <x v="224"/>
    <s v="中央国家行政机关参照公务员法管理事业单位"/>
    <x v="140"/>
    <s v="银保监法律类职位"/>
    <s v="其他职位"/>
    <s v="主要从事银行保险监管法律法规事务工作。"/>
    <s v="400146016001"/>
    <s v="市（地）级"/>
    <s v="市（地）级及以下直属机构综合管理类"/>
    <n v="2"/>
    <s v="法学、法律（本科阶段须为法学专业）"/>
    <s v="本科及以上"/>
    <s v="与最高学历相对应的学位"/>
    <s v="不限"/>
    <s v="无限制"/>
    <s v="无限制"/>
    <s v="否"/>
    <s v="3:1"/>
    <x v="96"/>
    <s v="河北省保定市"/>
    <s v="1.限应届高校毕业生报考；2.大学英语四级60分（100分制）或425分（710分制）及以上，并在外语水平一栏注明已获得的英语等级证书及成绩；3.有关专业考试信息参见银保监会2023年度考试大纲。"/>
    <s v="http://www.cbirc.gov.cn/"/>
    <s v="0311-68098133"/>
    <m/>
    <m/>
    <x v="9"/>
    <n v="2"/>
    <n v="1"/>
    <n v="47"/>
    <n v="48"/>
    <s v="24:1"/>
    <n v="23.5"/>
  </r>
  <r>
    <x v="620"/>
    <s v="154103"/>
    <x v="13"/>
    <x v="224"/>
    <s v="中央国家行政机关参照公务员法管理事业单位"/>
    <x v="139"/>
    <s v="银保监计算机类职位"/>
    <s v="其他职位"/>
    <s v="主要从事银行保险信息科技风险监管，电子设备软硬件管理及信息系统运行维护等工作。"/>
    <s v="400147016001"/>
    <s v="市（地）级"/>
    <s v="市（地）级及以下直属机构综合管理类"/>
    <n v="3"/>
    <s v="计算机（本科阶段须为计算机科学与技术、软件工程、网络工程专业）"/>
    <s v="本科及以上"/>
    <s v="与最高学历相对应的学位"/>
    <s v="不限"/>
    <s v="无限制"/>
    <s v="无限制"/>
    <s v="否"/>
    <s v="3:1"/>
    <x v="96"/>
    <s v="河北省保定市"/>
    <s v="1.限应届高校毕业生报考；2.大学英语四级60分（100分制）或425分（710分制）及以上，并在外语水平一栏注明已获得的英语等级证书及成绩；3.有关专业考试信息参见银保监会2023年度考试大纲。"/>
    <s v="http://www.cbirc.gov.cn/"/>
    <s v="0311-68098133"/>
    <m/>
    <m/>
    <x v="9"/>
    <n v="3"/>
    <n v="3"/>
    <n v="59"/>
    <n v="62"/>
    <s v="20:1"/>
    <n v="19.666666666666668"/>
  </r>
  <r>
    <x v="621"/>
    <s v="154103"/>
    <x v="13"/>
    <x v="224"/>
    <s v="中央国家行政机关参照公务员法管理事业单位"/>
    <x v="139"/>
    <s v="银保监综合类职位"/>
    <s v="其他职位"/>
    <s v="主要从事银行保险监管数据统计分析工作。"/>
    <s v="400148016001"/>
    <s v="市（地）级"/>
    <s v="市（地）级及以下直属机构综合管理类"/>
    <n v="2"/>
    <s v="统计学、应用统计"/>
    <s v="本科及以上"/>
    <s v="与最高学历相对应的学位"/>
    <s v="不限"/>
    <s v="无限制"/>
    <s v="无限制"/>
    <s v="否"/>
    <s v="3:1"/>
    <x v="96"/>
    <s v="河北省保定市"/>
    <s v="1.大学英语四级60分（100分制）或425分（710分制）及以上，并在外语水平一栏注明已获得的英语等级证书及成绩；2.有关专业考试信息参见银保监会2023年度考试大纲。"/>
    <s v="http://www.cbirc.gov.cn/"/>
    <s v="0311-68098133"/>
    <m/>
    <m/>
    <x v="9"/>
    <n v="2"/>
    <n v="0"/>
    <n v="71"/>
    <n v="71"/>
    <s v="36:1"/>
    <n v="35.5"/>
  </r>
  <r>
    <x v="622"/>
    <s v="154103"/>
    <x v="13"/>
    <x v="225"/>
    <s v="中央国家行政机关参照公务员法管理事业单位"/>
    <x v="140"/>
    <s v="银保监法律类职位"/>
    <s v="其他职位"/>
    <s v="主要从事银行保险监管法律法规事务工作。"/>
    <s v="400146017001"/>
    <s v="市（地）级"/>
    <s v="市（地）级及以下直属机构综合管理类"/>
    <n v="1"/>
    <s v="法学、法律（本科阶段须为法学专业）"/>
    <s v="本科及以上"/>
    <s v="与最高学历相对应的学位"/>
    <s v="不限"/>
    <s v="无限制"/>
    <s v="无限制"/>
    <s v="否"/>
    <s v="3:1"/>
    <x v="112"/>
    <s v="河北省沧州市"/>
    <s v="1.限应届高校毕业生报考；2.大学英语四级60分（100分制）或425分（710分制）及以上，并在外语水平一栏注明已获得的英语等级证书及成绩；3.有关专业考试信息参见银保监会2023年度考试大纲。"/>
    <s v="http://www.cbirc.gov.cn/"/>
    <s v="0311-68098133"/>
    <m/>
    <m/>
    <x v="4"/>
    <n v="1"/>
    <n v="1"/>
    <n v="33"/>
    <n v="34"/>
    <s v="33:1"/>
    <n v="33"/>
  </r>
  <r>
    <x v="623"/>
    <s v="154103"/>
    <x v="13"/>
    <x v="225"/>
    <s v="中央国家行政机关参照公务员法管理事业单位"/>
    <x v="138"/>
    <s v="银保监综合类职位"/>
    <s v="其他职位"/>
    <s v="主要从事内部综合管理等工作。"/>
    <s v="400148017001"/>
    <s v="市（地）级"/>
    <s v="市（地）级及以下直属机构综合管理类"/>
    <n v="1"/>
    <s v="汉语言文学、汉语言、应用语言学、秘书学、中国语言文学、汉语言文字学、中国现当代文学、新闻学"/>
    <s v="本科及以上"/>
    <s v="与最高学历相对应的学位"/>
    <s v="中共党员"/>
    <s v="无限制"/>
    <s v="无限制"/>
    <s v="否"/>
    <s v="3:1"/>
    <x v="112"/>
    <s v="河北省沧州市"/>
    <s v="1.大学英语四级60分（100分制）或425分（710分制）及以上，并在外语水平一栏注明已获得的英语等级证书及成绩；2.有关专业考试信息参见银保监会2023年度考试大纲。"/>
    <s v="http://www.cbirc.gov.cn/"/>
    <s v="0311-68098133"/>
    <m/>
    <m/>
    <x v="4"/>
    <n v="1"/>
    <n v="7"/>
    <n v="32"/>
    <n v="39"/>
    <s v="32:1"/>
    <n v="32"/>
  </r>
  <r>
    <x v="624"/>
    <s v="154103"/>
    <x v="13"/>
    <x v="226"/>
    <s v="中央国家行政机关参照公务员法管理事业单位"/>
    <x v="137"/>
    <s v="银保监财经类职位"/>
    <s v="其他职位"/>
    <s v="主要从事银行保险非现场监管、现场检查及其他监管综合工作。"/>
    <s v="400144018001"/>
    <s v="市（地）级"/>
    <s v="市（地）级及以下直属机构综合管理类"/>
    <n v="4"/>
    <s v="经济、金融（须为经济学门类下的专业，专业硕士仅限金融硕士和保险硕士）"/>
    <s v="本科及以上"/>
    <s v="与最高学历相对应的学位"/>
    <s v="不限"/>
    <s v="无限制"/>
    <s v="无限制"/>
    <s v="否"/>
    <s v="3:1"/>
    <x v="9"/>
    <s v="河北省衡水市"/>
    <s v="1.大学英语四级60分（100分制）或425分（710分制）及以上，并在外语水平一栏注明已获得的英语等级证书及成绩；2.有关专业考试信息参见银保监会2023年度考试大纲。"/>
    <s v="http://www.cbirc.gov.cn/"/>
    <s v="0311-68098133"/>
    <m/>
    <m/>
    <x v="5"/>
    <n v="4"/>
    <n v="13"/>
    <n v="193"/>
    <n v="206"/>
    <s v="48:1"/>
    <n v="48.25"/>
  </r>
  <r>
    <x v="625"/>
    <s v="154103"/>
    <x v="13"/>
    <x v="226"/>
    <s v="中央国家行政机关参照公务员法管理事业单位"/>
    <x v="140"/>
    <s v="银保监法律类职位"/>
    <s v="其他职位"/>
    <s v="主要从事银行保险监管法律法规事务工作。"/>
    <s v="400146018001"/>
    <s v="市（地）级"/>
    <s v="市（地）级及以下直属机构综合管理类"/>
    <n v="2"/>
    <s v="法学、法律（本科阶段须为法学专业）"/>
    <s v="本科及以上"/>
    <s v="与最高学历相对应的学位"/>
    <s v="不限"/>
    <s v="无限制"/>
    <s v="无限制"/>
    <s v="否"/>
    <s v="3:1"/>
    <x v="9"/>
    <s v="河北省衡水市"/>
    <s v="1.限应届高校毕业生报考；2.大学英语四级60分（100分制）或425分（710分制）及以上，并在外语水平一栏注明已获得的英语等级证书及成绩；3.有关专业考试信息参见银保监会2023年度考试大纲。"/>
    <s v="http://www.cbirc.gov.cn/"/>
    <s v="0311-68098133"/>
    <m/>
    <m/>
    <x v="5"/>
    <n v="2"/>
    <n v="6"/>
    <n v="32"/>
    <n v="38"/>
    <s v="16:1"/>
    <n v="16"/>
  </r>
  <r>
    <x v="626"/>
    <s v="154103"/>
    <x v="13"/>
    <x v="227"/>
    <s v="中央国家行政机关参照公务员法管理事业单位"/>
    <x v="140"/>
    <s v="银保监法律类职位"/>
    <s v="其他职位"/>
    <s v="主要从事银行保险监管法律法规事务工作。"/>
    <s v="400146019001"/>
    <s v="市（地）级"/>
    <s v="市（地）级及以下直属机构综合管理类"/>
    <n v="1"/>
    <s v="法学、法律（本科阶段须为法学专业）"/>
    <s v="本科及以上"/>
    <s v="与最高学历相对应的学位"/>
    <s v="不限"/>
    <s v="无限制"/>
    <s v="无限制"/>
    <s v="否"/>
    <s v="3:1"/>
    <x v="128"/>
    <s v="河北省邢台市"/>
    <s v="1.限应届高校毕业生报考；2.大学英语四级60分（100分制）或425分（710分制）及以上，并在外语水平一栏注明已获得的英语等级证书及成绩；3.有关专业考试信息参见银保监会2023年度考试大纲。"/>
    <s v="http://www.cbirc.gov.cn/"/>
    <s v="0311-68098133"/>
    <m/>
    <m/>
    <x v="10"/>
    <n v="1"/>
    <n v="0"/>
    <n v="43"/>
    <n v="43"/>
    <s v="43:1"/>
    <n v="43"/>
  </r>
  <r>
    <x v="627"/>
    <s v="154103"/>
    <x v="13"/>
    <x v="227"/>
    <s v="中央国家行政机关参照公务员法管理事业单位"/>
    <x v="139"/>
    <s v="银保监计算机类职位"/>
    <s v="其他职位"/>
    <s v="主要从事银行保险信息科技风险监管，电子设备软硬件管理及信息系统运行维护等工作。"/>
    <s v="400147019001"/>
    <s v="市（地）级"/>
    <s v="市（地）级及以下直属机构综合管理类"/>
    <n v="1"/>
    <s v="计算机（本科阶段须为计算机科学与技术、软件工程、网络工程专业）"/>
    <s v="本科及以上"/>
    <s v="与最高学历相对应的学位"/>
    <s v="不限"/>
    <s v="无限制"/>
    <s v="无限制"/>
    <s v="否"/>
    <s v="3:1"/>
    <x v="128"/>
    <s v="河北省邢台市"/>
    <s v="1.限应届高校毕业生报考；2.大学英语四级60分（100分制）或425分（710分制）及以上，并在外语水平一栏注明已获得的英语等级证书及成绩；3.有关专业考试信息参见银保监会2023年度考试大纲。"/>
    <s v="http://www.cbirc.gov.cn/"/>
    <s v="0311-68098133"/>
    <m/>
    <m/>
    <x v="10"/>
    <n v="1"/>
    <n v="2"/>
    <n v="32"/>
    <n v="34"/>
    <s v="32:1"/>
    <n v="32"/>
  </r>
  <r>
    <x v="628"/>
    <s v="154103"/>
    <x v="13"/>
    <x v="228"/>
    <s v="中央国家行政机关参照公务员法管理事业单位"/>
    <x v="140"/>
    <s v="银保监法律类职位"/>
    <s v="其他职位"/>
    <s v="主要从事银行保险监管法律法规事务工作。"/>
    <s v="400146020001"/>
    <s v="市（地）级"/>
    <s v="市（地）级及以下直属机构综合管理类"/>
    <n v="2"/>
    <s v="法学、法律（本科阶段须为法学专业）"/>
    <s v="本科及以上"/>
    <s v="与最高学历相对应的学位"/>
    <s v="不限"/>
    <s v="无限制"/>
    <s v="无限制"/>
    <s v="否"/>
    <s v="3:1"/>
    <x v="159"/>
    <s v="河北省邯郸市"/>
    <s v="1.限应届高校毕业生报考；2.大学英语四级60分（100分制）或425分（710分制）及以上，并在外语水平一栏注明已获得的英语等级证书及成绩；3.有关专业考试信息参见银保监会2023年度考试大纲。"/>
    <s v="http://www.cbirc.gov.cn/"/>
    <s v="0311-68098133"/>
    <m/>
    <m/>
    <x v="11"/>
    <n v="2"/>
    <n v="1"/>
    <n v="59"/>
    <n v="60"/>
    <s v="30:1"/>
    <n v="29.5"/>
  </r>
  <r>
    <x v="629"/>
    <s v="154103"/>
    <x v="13"/>
    <x v="228"/>
    <s v="中央国家行政机关参照公务员法管理事业单位"/>
    <x v="139"/>
    <s v="银保监计算机类职位"/>
    <s v="其他职位"/>
    <s v="主要从事银行保险信息科技风险监管，电子设备软硬件管理及信息系统运行维护等工作。"/>
    <s v="400147020001"/>
    <s v="市（地）级"/>
    <s v="市（地）级及以下直属机构综合管理类"/>
    <n v="1"/>
    <s v="计算机（本科阶段须为计算机科学与技术、软件工程、网络工程专业）"/>
    <s v="本科及以上"/>
    <s v="与最高学历相对应的学位"/>
    <s v="不限"/>
    <s v="无限制"/>
    <s v="无限制"/>
    <s v="否"/>
    <s v="3:1"/>
    <x v="159"/>
    <s v="河北省邯郸市"/>
    <s v="1.限应届高校毕业生报考；2.大学英语四级60分（100分制）或425分（710分制）及以上，并在外语水平一栏注明已获得的英语等级证书及成绩；3.有关专业考试信息参见银保监会2023年度考试大纲。"/>
    <s v="http://www.cbirc.gov.cn/"/>
    <s v="0311-68098133"/>
    <m/>
    <m/>
    <x v="11"/>
    <n v="1"/>
    <n v="0"/>
    <n v="30"/>
    <n v="30"/>
    <s v="30:1"/>
    <n v="30"/>
  </r>
  <r>
    <x v="630"/>
    <s v="154103"/>
    <x v="13"/>
    <x v="229"/>
    <s v="中央国家行政机关参照公务员法管理事业单位"/>
    <x v="137"/>
    <s v="银保监财经类职位"/>
    <s v="其他职位"/>
    <s v="主要从事银行保险非现场监管、现场检查及其他监管综合工作。"/>
    <s v="400144101001"/>
    <s v="县（区）级及以下"/>
    <s v="市（地）级及以下直属机构综合管理类"/>
    <n v="3"/>
    <s v="经济、金融（须为经济学门类下的专业）"/>
    <s v="仅限本科"/>
    <s v="学士"/>
    <s v="不限"/>
    <s v="无限制"/>
    <s v="无限制"/>
    <s v="否"/>
    <s v="3:1"/>
    <x v="158"/>
    <s v="河北省石家庄市"/>
    <s v="1.限应届高校毕业生报考；2.河北银保监局直管监管组包括辛集、晋州、深泽、无极、藁城、赵县、栾城、正定、新乐、高邑、元氏、赞皇、井陉、鹿泉、平山、灵寿、行唐监管组；3.大学英语四级60分（100分制）或425分（710分制）及以上，并在外语水平一栏注明已获得的英语等级证书及成绩；4.有关专业考试信息参见银保监会2023年度考试大纲。"/>
    <s v="http://www.cbirc.gov.cn/"/>
    <s v="0311-68098133"/>
    <m/>
    <m/>
    <x v="7"/>
    <n v="3"/>
    <n v="5"/>
    <n v="54"/>
    <n v="59"/>
    <s v="18:1"/>
    <n v="18"/>
  </r>
  <r>
    <x v="631"/>
    <s v="154103"/>
    <x v="13"/>
    <x v="230"/>
    <s v="中央国家行政机关参照公务员法管理事业单位"/>
    <x v="137"/>
    <s v="银保监财经类职位"/>
    <s v="其他职位"/>
    <s v="主要从事银行保险非现场监管、现场检查及其他监管综合工作。"/>
    <s v="400144102001"/>
    <s v="县（区）级及以下"/>
    <s v="市（地）级及以下直属机构综合管理类"/>
    <n v="4"/>
    <s v="经济、金融（须为经济学门类下的专业）"/>
    <s v="仅限本科"/>
    <s v="学士"/>
    <s v="不限"/>
    <s v="无限制"/>
    <s v="无限制"/>
    <s v="否"/>
    <s v="3:1"/>
    <x v="10"/>
    <s v="河北省张家口市"/>
    <s v="1.限应届高校毕业生报考；2.本职位为张家口银保监分局辖内蔚县、阳原、涿鹿、张北监管组职位；3.大学英语四级60分（100分制）或425分（710分制）及以上，并在外语水平一栏注明已获得的英语等级证书及成绩；4.有关专业考试信息参见银保监会2023年度考试大纲。"/>
    <s v="http://www.cbirc.gov.cn/"/>
    <s v="0311-68098133"/>
    <m/>
    <m/>
    <x v="6"/>
    <n v="4"/>
    <n v="1"/>
    <n v="30"/>
    <n v="31"/>
    <s v="8:1"/>
    <n v="7.5"/>
  </r>
  <r>
    <x v="632"/>
    <s v="154103"/>
    <x v="13"/>
    <x v="231"/>
    <s v="中央国家行政机关参照公务员法管理事业单位"/>
    <x v="137"/>
    <s v="银保监财经类职位"/>
    <s v="其他职位"/>
    <s v="主要从事银行保险非现场监管、现场检查及其他监管综合工作。"/>
    <s v="400144103001"/>
    <s v="县（区）级及以下"/>
    <s v="市（地）级及以下直属机构综合管理类"/>
    <n v="4"/>
    <s v="经济、金融（须为经济学门类下的专业）"/>
    <s v="仅限本科"/>
    <s v="学士"/>
    <s v="不限"/>
    <s v="无限制"/>
    <s v="无限制"/>
    <s v="否"/>
    <s v="3:1"/>
    <x v="3"/>
    <s v="河北省秦皇岛市"/>
    <s v="1.限应届高校毕业生报考；2.本职位为秦皇岛银保监分局辖内青龙、抚宁、卢龙监管组职位；3.大学英语四级60分（100分制）或425分（710分制）及以上，并在外语水平一栏注明已获得的英语等级证书及成绩；4.有关专业考试信息参见银保监会2023年度考试大纲。"/>
    <s v="http://www.cbirc.gov.cn/"/>
    <s v="0311-68098133"/>
    <m/>
    <m/>
    <x v="0"/>
    <n v="4"/>
    <n v="3"/>
    <n v="33"/>
    <n v="36"/>
    <s v="8:1"/>
    <n v="8.25"/>
  </r>
  <r>
    <x v="633"/>
    <s v="154103"/>
    <x v="13"/>
    <x v="232"/>
    <s v="中央国家行政机关参照公务员法管理事业单位"/>
    <x v="137"/>
    <s v="银保监财经类职位"/>
    <s v="其他职位"/>
    <s v="主要从事银行保险非现场监管、现场检查及其他监管综合工作。"/>
    <s v="400144104001"/>
    <s v="县（区）级及以下"/>
    <s v="市（地）级及以下直属机构综合管理类"/>
    <n v="3"/>
    <s v="经济、金融（须为经济学门类下的专业）"/>
    <s v="仅限本科"/>
    <s v="学士"/>
    <s v="不限"/>
    <s v="无限制"/>
    <s v="无限制"/>
    <s v="否"/>
    <s v="3:1"/>
    <x v="2"/>
    <s v="河北省唐山市"/>
    <s v="1.限应届高校毕业生报考；2.本职位为唐山银保监分局辖内迁安、滦南、曹妃甸监管组职位；3.大学英语四级60分（100分制）或425分（710分制）及以上，并在外语水平一栏注明已获得的英语等级证书及成绩；4.有关专业考试信息参见银保监会2023年度考试大纲。"/>
    <s v="http://www.cbirc.gov.cn/"/>
    <s v="0311-68098133"/>
    <m/>
    <m/>
    <x v="2"/>
    <n v="3"/>
    <n v="1"/>
    <n v="27"/>
    <n v="28"/>
    <s v="9:1"/>
    <n v="9"/>
  </r>
  <r>
    <x v="634"/>
    <s v="154103"/>
    <x v="13"/>
    <x v="233"/>
    <s v="中央国家行政机关参照公务员法管理事业单位"/>
    <x v="137"/>
    <s v="银保监财经类职位"/>
    <s v="其他职位"/>
    <s v="主要从事银行保险非现场监管、现场检查及其他监管综合工作。"/>
    <s v="400144105001"/>
    <s v="县（区）级及以下"/>
    <s v="市（地）级及以下直属机构综合管理类"/>
    <n v="3"/>
    <s v="经济、金融（须为经济学门类下的专业）"/>
    <s v="仅限本科"/>
    <s v="学士"/>
    <s v="不限"/>
    <s v="无限制"/>
    <s v="无限制"/>
    <s v="否"/>
    <s v="3:1"/>
    <x v="8"/>
    <s v="河北省廊坊市"/>
    <s v="1.限应届高校毕业生报考；2.本职位为廊坊银保监分局辖内三河、固安、大城监管组职位；3.大学英语四级60分（100分制）或425分（710分制）及以上，并在外语水平一栏注明已获得的英语等级证书及成绩；4.有关专业考试信息参见银保监会2023年度考试大纲。"/>
    <s v="http://www.cbirc.gov.cn/"/>
    <s v="0311-68098133"/>
    <m/>
    <m/>
    <x v="3"/>
    <n v="3"/>
    <n v="1"/>
    <n v="28"/>
    <n v="29"/>
    <s v="9:1"/>
    <n v="9.3333333333333339"/>
  </r>
  <r>
    <x v="635"/>
    <s v="154103"/>
    <x v="13"/>
    <x v="234"/>
    <s v="中央国家行政机关参照公务员法管理事业单位"/>
    <x v="137"/>
    <s v="银保监财经类职位"/>
    <s v="其他职位"/>
    <s v="主要从事银行保险非现场监管、现场检查及其他监管综合工作。"/>
    <s v="400144106001"/>
    <s v="县（区）级及以下"/>
    <s v="市（地）级及以下直属机构综合管理类"/>
    <n v="7"/>
    <s v="经济、金融（须为经济学门类下的专业）"/>
    <s v="仅限本科"/>
    <s v="学士"/>
    <s v="不限"/>
    <s v="无限制"/>
    <s v="无限制"/>
    <s v="否"/>
    <s v="3:1"/>
    <x v="96"/>
    <s v="河北省保定市"/>
    <s v="1.限应届高校毕业生报考；2.本职位为保定银保监分局辖内蠡县、定州、易县、博野、曲阳监管组职位；3.大学英语四级60分（100分制）或425分（710分制）及以上，并在外语水平一栏注明已获得的英语等级证书及成绩；4.有关专业考试信息参见银保监会2023年度考试大纲。"/>
    <s v="http://www.cbirc.gov.cn/"/>
    <s v="0311-68098133"/>
    <m/>
    <m/>
    <x v="9"/>
    <n v="7"/>
    <n v="3"/>
    <n v="85"/>
    <n v="88"/>
    <s v="12:1"/>
    <n v="12.142857142857142"/>
  </r>
  <r>
    <x v="636"/>
    <s v="154103"/>
    <x v="13"/>
    <x v="234"/>
    <s v="中央国家行政机关参照公务员法管理事业单位"/>
    <x v="137"/>
    <s v="银保监财经类职位"/>
    <s v="其他职位"/>
    <s v="主要从事银行保险非现场监管、现场检查及其他监管综合工作。"/>
    <s v="400144106002"/>
    <s v="县（区）级及以下"/>
    <s v="市（地）级及以下直属机构综合管理类"/>
    <n v="2"/>
    <s v="经济、金融（须为经济学门类下的专业）"/>
    <s v="仅限本科"/>
    <s v="学士"/>
    <s v="不限"/>
    <s v="二年"/>
    <s v="大学生村官、农村义务教育阶段学校教师特设岗位计划、“三支一扶”计划、大学生志愿服务西部计划"/>
    <s v="否"/>
    <s v="3:1"/>
    <x v="96"/>
    <s v="河北省保定市"/>
    <s v="1.本职位为保定银保监分局辖内涞源、涞水监管组职位；2.大学英语四级60分（100分制）或425分（710分制）及以上，并在外语水平一栏注明已获得的英语等级证书及成绩；3.有关专业考试信息参见银保监会2023年度考试大纲。"/>
    <s v="http://www.cbirc.gov.cn/"/>
    <s v="0311-68098133"/>
    <m/>
    <m/>
    <x v="9"/>
    <n v="2"/>
    <n v="1"/>
    <n v="2"/>
    <n v="3"/>
    <s v="1:1"/>
    <n v="1"/>
  </r>
  <r>
    <x v="637"/>
    <s v="154103"/>
    <x v="13"/>
    <x v="235"/>
    <s v="中央国家行政机关参照公务员法管理事业单位"/>
    <x v="137"/>
    <s v="银保监财经类职位"/>
    <s v="其他职位"/>
    <s v="主要从事银行保险非现场监管、现场检查及其他监管综合工作。"/>
    <s v="400144107001"/>
    <s v="县（区）级及以下"/>
    <s v="市（地）级及以下直属机构综合管理类"/>
    <n v="3"/>
    <s v="经济、金融（须为经济学门类下的专业）"/>
    <s v="仅限本科"/>
    <s v="学士"/>
    <s v="不限"/>
    <s v="无限制"/>
    <s v="无限制"/>
    <s v="否"/>
    <s v="3:1"/>
    <x v="112"/>
    <s v="河北省沧州市"/>
    <s v="1.限应届高校毕业生报考；2.本职位为沧州银保监分局辖内任丘、青县、南皮监管组职位；3.大学英语四级60分（100分制）或425分（710分制）及以上，并在外语水平一栏注明已获得的英语等级证书及成绩；4.有关专业考试信息参见银保监会2023年度考试大纲。"/>
    <s v="http://www.cbirc.gov.cn/"/>
    <s v="0311-68098133"/>
    <m/>
    <m/>
    <x v="4"/>
    <n v="3"/>
    <n v="1"/>
    <n v="37"/>
    <n v="38"/>
    <s v="12:1"/>
    <n v="12.333333333333334"/>
  </r>
  <r>
    <x v="638"/>
    <s v="154103"/>
    <x v="13"/>
    <x v="235"/>
    <s v="中央国家行政机关参照公务员法管理事业单位"/>
    <x v="137"/>
    <s v="银保监财会类职位"/>
    <s v="其他职位"/>
    <s v="主要从事银行保险非现场监管、现场检查及其他监管综合工作。"/>
    <s v="400145107001"/>
    <s v="县（区）级及以下"/>
    <s v="市（地）级及以下直属机构综合管理类"/>
    <n v="2"/>
    <s v="会计、财务管理、审计"/>
    <s v="仅限本科"/>
    <s v="学士"/>
    <s v="不限"/>
    <s v="无限制"/>
    <s v="无限制"/>
    <s v="否"/>
    <s v="3:1"/>
    <x v="112"/>
    <s v="河北省沧州市"/>
    <s v="1.限应届高校毕业生报考；2.本职位为沧州银保监分局辖内盐山、肃宁监管组职位；3.大学英语四级60分（100分制）或425分（710分制）及以上，并在外语水平一栏注明已获得的英语等级证书及成绩；4.有关专业考试信息参见银保监会2023年度考试大纲。"/>
    <s v="http://www.cbirc.gov.cn/"/>
    <s v="0311-68098133"/>
    <m/>
    <m/>
    <x v="4"/>
    <n v="2"/>
    <n v="1"/>
    <n v="51"/>
    <n v="52"/>
    <s v="26:1"/>
    <n v="25.5"/>
  </r>
  <r>
    <x v="639"/>
    <s v="154103"/>
    <x v="13"/>
    <x v="236"/>
    <s v="中央国家行政机关参照公务员法管理事业单位"/>
    <x v="137"/>
    <s v="银保监财经类职位"/>
    <s v="其他职位"/>
    <s v="主要从事银行保险非现场监管、现场检查及其他监管综合工作。"/>
    <s v="400144108001"/>
    <s v="县（区）级及以下"/>
    <s v="市（地）级及以下直属机构综合管理类"/>
    <n v="2"/>
    <s v="经济、金融（须为经济学门类下的专业）"/>
    <s v="仅限本科"/>
    <s v="学士"/>
    <s v="不限"/>
    <s v="无限制"/>
    <s v="无限制"/>
    <s v="否"/>
    <s v="3:1"/>
    <x v="9"/>
    <s v="河北省衡水市"/>
    <s v="1.限应届高校毕业生报考；2.本职位为衡水银保监分局辖内武强、安平监管组职位；3.大学英语四级60分（100分制）或425分（710分制）及以上，并在外语水平一栏注明已获得的英语等级证书及成绩；4.有关专业考试信息参见银保监会2023年度考试大纲。"/>
    <s v="http://www.cbirc.gov.cn/"/>
    <s v="0311-68098133"/>
    <m/>
    <m/>
    <x v="5"/>
    <n v="2"/>
    <n v="2"/>
    <n v="21"/>
    <n v="23"/>
    <s v="11:1"/>
    <n v="10.5"/>
  </r>
  <r>
    <x v="640"/>
    <s v="154103"/>
    <x v="13"/>
    <x v="236"/>
    <s v="中央国家行政机关参照公务员法管理事业单位"/>
    <x v="137"/>
    <s v="银保监财会类职位"/>
    <s v="其他职位"/>
    <s v="主要从事银行保险非现场监管、现场检查及其他监管综合工作。"/>
    <s v="400145108001"/>
    <s v="县（区）级及以下"/>
    <s v="市（地）级及以下直属机构综合管理类"/>
    <n v="2"/>
    <s v="会计、财务管理、审计"/>
    <s v="仅限本科"/>
    <s v="学士"/>
    <s v="不限"/>
    <s v="无限制"/>
    <s v="无限制"/>
    <s v="否"/>
    <s v="3:1"/>
    <x v="9"/>
    <s v="河北省衡水市"/>
    <s v="1.限应届高校毕业生报考；2.本职位为衡水银保监分局辖内景县、阜城监管组职位；3.大学英语四级60分（100分制）或425分（710分制）及以上，并在外语水平一栏注明已获得的英语等级证书及成绩；4.有关专业考试信息参见银保监会2023年度考试大纲。"/>
    <s v="http://www.cbirc.gov.cn/"/>
    <s v="0311-68098133"/>
    <m/>
    <m/>
    <x v="5"/>
    <n v="2"/>
    <n v="3"/>
    <n v="49"/>
    <n v="52"/>
    <s v="25:1"/>
    <n v="24.5"/>
  </r>
  <r>
    <x v="641"/>
    <s v="154103"/>
    <x v="13"/>
    <x v="237"/>
    <s v="中央国家行政机关参照公务员法管理事业单位"/>
    <x v="137"/>
    <s v="银保监财经类职位"/>
    <s v="其他职位"/>
    <s v="主要从事银行保险非现场监管、现场检查及其他监管综合工作。"/>
    <s v="400144109001"/>
    <s v="县（区）级及以下"/>
    <s v="市（地）级及以下直属机构综合管理类"/>
    <n v="4"/>
    <s v="经济、金融（须为经济学门类下的专业）"/>
    <s v="仅限本科"/>
    <s v="学士"/>
    <s v="不限"/>
    <s v="无限制"/>
    <s v="无限制"/>
    <s v="否"/>
    <s v="3:1"/>
    <x v="128"/>
    <s v="河北省邢台市"/>
    <s v="1.限应届高校毕业生报考；2.本职位为邢台银保监分局辖内临城、广宗、新河、威县监管组职位；3.大学英语四级60分（100分制）或425分（710分制）及以上，并在外语水平一栏注明已获得的英语等级证书及成绩；4.有关专业考试信息参见银保监会2023年度考试大纲。"/>
    <s v="http://www.cbirc.gov.cn/"/>
    <s v="0311-68098133"/>
    <m/>
    <m/>
    <x v="10"/>
    <n v="4"/>
    <n v="2"/>
    <n v="60"/>
    <n v="62"/>
    <s v="15:1"/>
    <n v="15"/>
  </r>
  <r>
    <x v="642"/>
    <s v="154103"/>
    <x v="13"/>
    <x v="238"/>
    <s v="中央国家行政机关参照公务员法管理事业单位"/>
    <x v="137"/>
    <s v="银保监财经类职位"/>
    <s v="其他职位"/>
    <s v="主要从事银行保险非现场监管、现场检查及其他监管综合工作。"/>
    <s v="400144110001"/>
    <s v="县（区）级及以下"/>
    <s v="市（地）级及以下直属机构综合管理类"/>
    <n v="3"/>
    <s v="经济、金融（须为经济学门类下的专业）"/>
    <s v="仅限本科"/>
    <s v="学士"/>
    <s v="不限"/>
    <s v="无限制"/>
    <s v="无限制"/>
    <s v="否"/>
    <s v="3:1"/>
    <x v="159"/>
    <s v="河北省邯郸市"/>
    <s v="1.限应届高校毕业生报考；2.本职位为邯郸银保监分局辖内武安、广平、魏县监管组职位；3.大学英语四级60分（100分制）或425分（710分制）及以上，并在外语水平一栏注明已获得的英语等级证书及成绩；4.有关专业考试信息参见银保监会2023年度考试大纲。"/>
    <s v="http://www.cbirc.gov.cn/"/>
    <s v="0311-68098133"/>
    <m/>
    <m/>
    <x v="11"/>
    <n v="3"/>
    <n v="5"/>
    <n v="57"/>
    <n v="62"/>
    <s v="19:1"/>
    <n v="19"/>
  </r>
  <r>
    <x v="643"/>
    <s v="154103"/>
    <x v="13"/>
    <x v="238"/>
    <s v="中央国家行政机关参照公务员法管理事业单位"/>
    <x v="137"/>
    <s v="银保监财会类职位"/>
    <s v="其他职位"/>
    <s v="主要从事银行保险非现场监管、现场检查及其他监管综合工作。"/>
    <s v="400145110001"/>
    <s v="县（区）级及以下"/>
    <s v="市（地）级及以下直属机构综合管理类"/>
    <n v="2"/>
    <s v="会计、财务管理、审计"/>
    <s v="仅限本科"/>
    <s v="学士"/>
    <s v="不限"/>
    <s v="无限制"/>
    <s v="无限制"/>
    <s v="否"/>
    <s v="3:1"/>
    <x v="159"/>
    <s v="河北省邯郸市"/>
    <s v="1.限应届高校毕业生报考；2.本职位为邯郸银保监分局辖内鸡泽、临漳监管组职位；3.大学英语四级60分（100分制）或425分（710分制）及以上，并在外语水平一栏注明已获得的英语等级证书及成绩；4.有关专业考试信息参见银保监会2023年度考试大纲。"/>
    <s v="http://www.cbirc.gov.cn/"/>
    <s v="0311-68098133"/>
    <m/>
    <m/>
    <x v="11"/>
    <n v="2"/>
    <n v="2"/>
    <n v="63"/>
    <n v="65"/>
    <s v="32:1"/>
    <n v="31.5"/>
  </r>
  <r>
    <x v="644"/>
    <s v="154103"/>
    <x v="13"/>
    <x v="239"/>
    <s v="中央国家行政机关参照公务员法管理事业单位"/>
    <x v="137"/>
    <s v="银保监财经类职位"/>
    <s v="其他职位"/>
    <s v="主要从事银行保险非现场监管、现场检查及其他监管综合工作。"/>
    <s v="400144111001"/>
    <s v="县（区）级及以下"/>
    <s v="市（地）级及以下直属机构综合管理类"/>
    <n v="1"/>
    <s v="经济、金融（须为经济学门类下的专业）"/>
    <s v="仅限本科"/>
    <s v="学士"/>
    <s v="不限"/>
    <s v="二年"/>
    <s v="大学生村官、农村义务教育阶段学校教师特设岗位计划、“三支一扶”计划、大学生志愿服务西部计划"/>
    <s v="否"/>
    <s v="3:1"/>
    <x v="10"/>
    <s v="河北省张家口市"/>
    <s v="1.大学英语四级60分（100分制）或425分（710分制）及以上，并在外语水平一栏注明已获得的英语等级证书及成绩；2.有关专业考试信息参见银保监会2023年度考试大纲。"/>
    <s v="http://www.cbirc.gov.cn/"/>
    <s v="0311-68098133"/>
    <m/>
    <m/>
    <x v="6"/>
    <n v="1"/>
    <n v="0"/>
    <n v="0"/>
    <n v="0"/>
    <s v="0:1"/>
    <n v="0"/>
  </r>
  <r>
    <x v="645"/>
    <s v="154103"/>
    <x v="13"/>
    <x v="240"/>
    <s v="中央国家行政机关参照公务员法管理事业单位"/>
    <x v="137"/>
    <s v="银保监财经类职位"/>
    <s v="其他职位"/>
    <s v="主要从事银行保险非现场监管、现场检查及其他监管综合工作。"/>
    <s v="400144112001"/>
    <s v="县（区）级及以下"/>
    <s v="市（地）级及以下直属机构综合管理类"/>
    <n v="1"/>
    <s v="经济、金融（须为经济学门类下的专业）"/>
    <s v="仅限本科"/>
    <s v="学士"/>
    <s v="不限"/>
    <s v="二年"/>
    <s v="大学生村官、农村义务教育阶段学校教师特设岗位计划、“三支一扶”计划、大学生志愿服务西部计划"/>
    <s v="否"/>
    <s v="3:1"/>
    <x v="112"/>
    <s v="河北省沧州市"/>
    <s v="1.大学英语四级60分（100分制）或425分（710分制）及以上，并在外语水平一栏注明已获得的英语等级证书及成绩；2.有关专业考试信息参见银保监会2023年度考试大纲。"/>
    <s v="http://www.cbirc.gov.cn/"/>
    <s v="0311-68098133"/>
    <m/>
    <m/>
    <x v="4"/>
    <n v="1"/>
    <n v="0"/>
    <n v="2"/>
    <n v="2"/>
    <s v="2:1"/>
    <n v="2"/>
  </r>
  <r>
    <x v="646"/>
    <s v="154103"/>
    <x v="13"/>
    <x v="241"/>
    <s v="中央国家行政机关参照公务员法管理事业单位"/>
    <x v="137"/>
    <s v="银保监财经类职位"/>
    <s v="其他职位"/>
    <s v="主要从事银行保险非现场监管、现场检查及其他监管综合工作。"/>
    <s v="400144113001"/>
    <s v="县（区）级及以下"/>
    <s v="市（地）级及以下直属机构综合管理类"/>
    <n v="1"/>
    <s v="经济、金融（须为经济学门类下的专业）"/>
    <s v="仅限本科"/>
    <s v="学士"/>
    <s v="不限"/>
    <s v="二年"/>
    <s v="大学生村官、农村义务教育阶段学校教师特设岗位计划、“三支一扶”计划、大学生志愿服务西部计划"/>
    <s v="否"/>
    <s v="3:1"/>
    <x v="9"/>
    <s v="河北省衡水市"/>
    <s v="1.大学英语四级60分（100分制）或425分（710分制）及以上，并在外语水平一栏注明已获得的英语等级证书及成绩；2.有关专业考试信息参见银保监会2023年度考试大纲。"/>
    <s v="http://www.cbirc.gov.cn/"/>
    <s v="0311-68098133"/>
    <m/>
    <m/>
    <x v="5"/>
    <n v="1"/>
    <n v="0"/>
    <n v="1"/>
    <n v="1"/>
    <s v="1:1"/>
    <n v="1"/>
  </r>
  <r>
    <x v="647"/>
    <s v="154103"/>
    <x v="13"/>
    <x v="242"/>
    <s v="中央国家行政机关参照公务员法管理事业单位"/>
    <x v="137"/>
    <s v="银保监财经类职位"/>
    <s v="其他职位"/>
    <s v="主要从事银行保险非现场监管、现场检查及其他监管综合工作。"/>
    <s v="400144114001"/>
    <s v="县（区）级及以下"/>
    <s v="市（地）级及以下直属机构综合管理类"/>
    <n v="1"/>
    <s v="经济、金融（须为经济学门类下的专业）"/>
    <s v="仅限本科"/>
    <s v="学士"/>
    <s v="不限"/>
    <s v="二年"/>
    <s v="大学生村官、农村义务教育阶段学校教师特设岗位计划、“三支一扶”计划、大学生志愿服务西部计划"/>
    <s v="否"/>
    <s v="3:1"/>
    <x v="159"/>
    <s v="河北省邯郸市"/>
    <s v="1.大学英语四级60分（100分制）或425分（710分制）及以上，并在外语水平一栏注明已获得的英语等级证书及成绩；2.有关专业考试信息参见银保监会2023年度考试大纲。"/>
    <s v="http://www.cbirc.gov.cn/"/>
    <s v="0311-68098133"/>
    <m/>
    <m/>
    <x v="11"/>
    <n v="1"/>
    <n v="0"/>
    <n v="2"/>
    <n v="2"/>
    <s v="2:1"/>
    <n v="2"/>
  </r>
  <r>
    <x v="648"/>
    <s v="155103"/>
    <x v="14"/>
    <x v="243"/>
    <s v="中央国家行政机关参照公务员法管理事业单位"/>
    <x v="142"/>
    <s v="证监会计类职位"/>
    <s v="其他职位"/>
    <s v="主要从事辖区证券期货市场会计类监管工作"/>
    <s v="400141804001"/>
    <s v="省（副省）级"/>
    <s v="中央机关及其省级直属机构综合管理类"/>
    <n v="3"/>
    <s v="会计学"/>
    <s v="硕士研究生及以上"/>
    <s v="与最高学历相对应的学位"/>
    <s v="不限"/>
    <s v="无限制"/>
    <s v="无限制"/>
    <s v="否"/>
    <s v="5:1"/>
    <x v="158"/>
    <s v="河北省石家庄市"/>
    <s v="1.本科阶段为会计学（学科代码120203K），且研究生专业为会计学（学科代码120201），并取得相应的学历、学位证书。报名时需在备注栏中详细注明本科和研究生的专业及学科代码;2.有关专业考试信息及大纲可在中国证监会网站上查询。"/>
    <s v="www.csrc.gov.cn/hebei/"/>
    <s v="0311-83630656"/>
    <s v="0311-83634567"/>
    <m/>
    <x v="7"/>
    <n v="3"/>
    <n v="6"/>
    <n v="44"/>
    <n v="50"/>
    <s v="15:1"/>
    <n v="14.666666666666666"/>
  </r>
  <r>
    <x v="649"/>
    <s v="155103"/>
    <x v="14"/>
    <x v="243"/>
    <s v="中央国家行政机关参照公务员法管理事业单位"/>
    <x v="143"/>
    <s v="证监法律类职位"/>
    <s v="其他职位"/>
    <s v="主要从事辖区证券期货市场法律类监管工作"/>
    <s v="400142804001"/>
    <s v="省（副省）级"/>
    <s v="中央机关及其省级直属机构综合管理类"/>
    <n v="2"/>
    <s v="法学"/>
    <s v="硕士研究生及以上"/>
    <s v="与最高学历相对应的学位"/>
    <s v="不限"/>
    <s v="无限制"/>
    <s v="无限制"/>
    <s v="否"/>
    <s v="5:1"/>
    <x v="158"/>
    <s v="河北省石家庄市"/>
    <s v="1.本科专业为法学类，且研究生专业为法学（学科代码0301），并取得相应的学历、学位证书。报名时需在备注栏中详细注明本科和研究生的专业及学科代码；2.需取得法律职业资格证书（A证），并在备注中注明证书编号；3.有关专业考试信息及大纲可在中国证监会网站上查询。"/>
    <s v="www.csrc.gov.cn/hebei/"/>
    <s v="0311-83630656"/>
    <s v="0311-83634567"/>
    <m/>
    <x v="7"/>
    <n v="2"/>
    <n v="11"/>
    <n v="77"/>
    <n v="88"/>
    <s v="39:1"/>
    <n v="38.5"/>
  </r>
  <r>
    <x v="650"/>
    <s v="187103"/>
    <x v="15"/>
    <x v="244"/>
    <s v="中央国家行政机关参照公务员法管理事业单位"/>
    <x v="144"/>
    <s v="普通职位"/>
    <s v="其他职位"/>
    <s v="从事地震监测预报、震害防御、公共服务等管理工作"/>
    <s v="400110103001"/>
    <s v="省（副省）级"/>
    <s v="中央机关及其省级直属机构综合管理类"/>
    <n v="2"/>
    <s v="地质资源与地质工程、地质学、地球物理学"/>
    <s v="硕士研究生及以上"/>
    <s v="与最高学历相对应的学位"/>
    <s v="中共党员"/>
    <s v="无限制"/>
    <s v="无限制"/>
    <s v="否"/>
    <s v="5:1"/>
    <x v="161"/>
    <s v="河北省石家庄市裕华区"/>
    <s v="考生以最高学历学位报考，且要求最高学历学位所学专业与招考计划要求专业一致"/>
    <s v="http://www.hbdzj.gov.cn"/>
    <s v="0311-85817734"/>
    <s v="0311-85817843"/>
    <m/>
    <x v="7"/>
    <n v="2"/>
    <n v="1"/>
    <n v="233"/>
    <n v="234"/>
    <s v="117:1"/>
    <n v="116.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数据透视表1" cacheId="10" applyNumberFormats="0" applyBorderFormats="0" applyFontFormats="0" applyPatternFormats="0" applyAlignmentFormats="0" applyWidthHeightFormats="1" dataCaption="值" updatedVersion="8" minRefreshableVersion="3" useAutoFormatting="1" createdVersion="8" indent="0" outline="1" outlineData="1" multipleFieldFilters="0" rowHeaderCaption="地市">
  <location ref="B4:G17" firstHeaderRow="0" firstDataRow="1" firstDataCol="1"/>
  <pivotFields count="36">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sortType="descending">
      <items count="13">
        <item x="9"/>
        <item x="4"/>
        <item x="8"/>
        <item x="11"/>
        <item x="5"/>
        <item x="3"/>
        <item x="0"/>
        <item x="1"/>
        <item x="7"/>
        <item x="2"/>
        <item x="10"/>
        <item x="6"/>
        <item t="default"/>
      </items>
      <autoSortScope>
        <pivotArea dataOnly="0" outline="0" fieldPosition="0">
          <references count="1">
            <reference field="4294967294" count="1" selected="0">
              <x v="4"/>
            </reference>
          </references>
        </pivotArea>
      </autoSortScope>
    </pivotField>
    <pivotField showAll="0"/>
    <pivotField dataField="1" showAll="0"/>
    <pivotField dataField="1" showAll="0"/>
    <pivotField dataField="1" showAll="0"/>
    <pivotField showAll="0"/>
    <pivotField showAll="0"/>
    <pivotField dragToRow="0" dragToCol="0" dragToPage="0" showAll="0" defaultSubtotal="0"/>
  </pivotFields>
  <rowFields count="1">
    <field x="28"/>
  </rowFields>
  <rowItems count="13">
    <i>
      <x v="8"/>
    </i>
    <i>
      <x/>
    </i>
    <i>
      <x v="9"/>
    </i>
    <i>
      <x v="5"/>
    </i>
    <i>
      <x v="3"/>
    </i>
    <i>
      <x v="1"/>
    </i>
    <i>
      <x v="10"/>
    </i>
    <i>
      <x v="11"/>
    </i>
    <i>
      <x v="6"/>
    </i>
    <i>
      <x v="2"/>
    </i>
    <i>
      <x v="4"/>
    </i>
    <i>
      <x v="7"/>
    </i>
    <i t="grand">
      <x/>
    </i>
  </rowItems>
  <colFields count="1">
    <field x="-2"/>
  </colFields>
  <colItems count="5">
    <i>
      <x/>
    </i>
    <i i="1">
      <x v="1"/>
    </i>
    <i i="2">
      <x v="2"/>
    </i>
    <i i="3">
      <x v="3"/>
    </i>
    <i i="4">
      <x v="4"/>
    </i>
  </colItems>
  <dataFields count="5">
    <dataField name="岗位数" fld="2" subtotal="count" baseField="0" baseItem="0"/>
    <dataField name="招录人数" fld="12" baseField="0" baseItem="0"/>
    <dataField name="待审核人数 " fld="30" baseField="0" baseItem="0"/>
    <dataField name="已审核人数 " fld="31" baseField="0" baseItem="0"/>
    <dataField name="报名总人数" fld="32" baseField="0" baseItem="0"/>
  </dataFields>
  <formats count="33">
    <format dxfId="176">
      <pivotArea type="all" dataOnly="0" outline="0" fieldPosition="0"/>
    </format>
    <format dxfId="175">
      <pivotArea outline="0" collapsedLevelsAreSubtotals="1" fieldPosition="0"/>
    </format>
    <format dxfId="174">
      <pivotArea dataOnly="0" labelOnly="1" grandRow="1" outline="0" fieldPosition="0"/>
    </format>
    <format dxfId="173">
      <pivotArea dataOnly="0" labelOnly="1" outline="0" fieldPosition="0">
        <references count="1">
          <reference field="4294967294" count="5">
            <x v="0"/>
            <x v="1"/>
            <x v="2"/>
            <x v="3"/>
            <x v="4"/>
          </reference>
        </references>
      </pivotArea>
    </format>
    <format dxfId="172">
      <pivotArea type="all" dataOnly="0" outline="0" fieldPosition="0"/>
    </format>
    <format dxfId="171">
      <pivotArea outline="0" collapsedLevelsAreSubtotals="1" fieldPosition="0"/>
    </format>
    <format dxfId="170">
      <pivotArea dataOnly="0" labelOnly="1" grandRow="1" outline="0" fieldPosition="0"/>
    </format>
    <format dxfId="169">
      <pivotArea dataOnly="0" labelOnly="1" outline="0" fieldPosition="0">
        <references count="1">
          <reference field="4294967294" count="5">
            <x v="0"/>
            <x v="1"/>
            <x v="2"/>
            <x v="3"/>
            <x v="4"/>
          </reference>
        </references>
      </pivotArea>
    </format>
    <format dxfId="168">
      <pivotArea type="all" dataOnly="0" outline="0" fieldPosition="0"/>
    </format>
    <format dxfId="167">
      <pivotArea outline="0" collapsedLevelsAreSubtotals="1" fieldPosition="0"/>
    </format>
    <format dxfId="166">
      <pivotArea dataOnly="0" labelOnly="1" grandRow="1" outline="0" fieldPosition="0"/>
    </format>
    <format dxfId="165">
      <pivotArea dataOnly="0" labelOnly="1" outline="0" fieldPosition="0">
        <references count="1">
          <reference field="4294967294" count="5">
            <x v="0"/>
            <x v="1"/>
            <x v="2"/>
            <x v="3"/>
            <x v="4"/>
          </reference>
        </references>
      </pivotArea>
    </format>
    <format dxfId="164">
      <pivotArea outline="0" collapsedLevelsAreSubtotals="1" fieldPosition="0">
        <references count="1">
          <reference field="4294967294" count="2" selected="0">
            <x v="3"/>
            <x v="4"/>
          </reference>
        </references>
      </pivotArea>
    </format>
    <format dxfId="163">
      <pivotArea dataOnly="0" labelOnly="1" outline="0" fieldPosition="0">
        <references count="1">
          <reference field="4294967294" count="2">
            <x v="3"/>
            <x v="4"/>
          </reference>
        </references>
      </pivotArea>
    </format>
    <format dxfId="162">
      <pivotArea type="all" dataOnly="0" outline="0" fieldPosition="0"/>
    </format>
    <format dxfId="161">
      <pivotArea outline="0" collapsedLevelsAreSubtotals="1" fieldPosition="0"/>
    </format>
    <format dxfId="160">
      <pivotArea dataOnly="0" labelOnly="1" grandRow="1" outline="0" fieldPosition="0"/>
    </format>
    <format dxfId="159">
      <pivotArea dataOnly="0" labelOnly="1" outline="0" fieldPosition="0">
        <references count="1">
          <reference field="4294967294" count="5">
            <x v="0"/>
            <x v="1"/>
            <x v="2"/>
            <x v="3"/>
            <x v="4"/>
          </reference>
        </references>
      </pivotArea>
    </format>
    <format dxfId="158">
      <pivotArea type="all" dataOnly="0" outline="0" fieldPosition="0"/>
    </format>
    <format dxfId="157">
      <pivotArea outline="0" collapsedLevelsAreSubtotals="1" fieldPosition="0"/>
    </format>
    <format dxfId="156">
      <pivotArea dataOnly="0" labelOnly="1" grandRow="1" outline="0" fieldPosition="0"/>
    </format>
    <format dxfId="155">
      <pivotArea dataOnly="0" labelOnly="1" outline="0" fieldPosition="0">
        <references count="1">
          <reference field="4294967294" count="5">
            <x v="0"/>
            <x v="1"/>
            <x v="2"/>
            <x v="3"/>
            <x v="4"/>
          </reference>
        </references>
      </pivotArea>
    </format>
    <format dxfId="154">
      <pivotArea type="all" dataOnly="0" outline="0" fieldPosition="0"/>
    </format>
    <format>
      <pivotArea type="all" dataOnly="0" outline="0" fieldPosition="0"/>
    </format>
    <format>
      <pivotArea outline="0" collapsedLevelsAreSubtotals="1" fieldPosition="0"/>
    </format>
    <format>
      <pivotArea dataOnly="0" labelOnly="1" grandRow="1" outline="0" fieldPosition="0"/>
    </format>
    <format>
      <pivotArea dataOnly="0" labelOnly="1" outline="0" fieldPosition="0">
        <references count="1">
          <reference field="4294967294" count="5">
            <x v="0"/>
            <x v="1"/>
            <x v="2"/>
            <x v="3"/>
            <x v="4"/>
          </reference>
        </references>
      </pivotArea>
    </format>
    <format dxfId="153">
      <pivotArea field="28" type="button" dataOnly="0" labelOnly="1" outline="0" axis="axisRow" fieldPosition="0"/>
    </format>
    <format dxfId="152">
      <pivotArea dataOnly="0" labelOnly="1" outline="0" fieldPosition="0">
        <references count="1">
          <reference field="4294967294" count="1">
            <x v="0"/>
          </reference>
        </references>
      </pivotArea>
    </format>
    <format dxfId="151">
      <pivotArea dataOnly="0" labelOnly="1" outline="0" fieldPosition="0">
        <references count="1">
          <reference field="4294967294" count="1">
            <x v="1"/>
          </reference>
        </references>
      </pivotArea>
    </format>
    <format dxfId="150">
      <pivotArea dataOnly="0" labelOnly="1" outline="0" fieldPosition="0">
        <references count="1">
          <reference field="4294967294" count="1">
            <x v="2"/>
          </reference>
        </references>
      </pivotArea>
    </format>
    <format dxfId="149">
      <pivotArea dataOnly="0" labelOnly="1" outline="0" fieldPosition="0">
        <references count="1">
          <reference field="4294967294" count="1">
            <x v="3"/>
          </reference>
        </references>
      </pivotArea>
    </format>
    <format dxfId="148">
      <pivotArea dataOnly="0" labelOnly="1" outline="0" fieldPosition="0">
        <references count="1">
          <reference field="4294967294" count="1">
            <x v="4"/>
          </reference>
        </references>
      </pivotArea>
    </format>
  </formats>
  <pivotTableStyleInfo name="数据透视表样式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数据透视表4" cacheId="10" applyNumberFormats="0" applyBorderFormats="0" applyFontFormats="0" applyPatternFormats="0" applyAlignmentFormats="0" applyWidthHeightFormats="1" dataCaption="值" updatedVersion="8" minRefreshableVersion="3" showDrill="0" rowGrandTotals="0" createdVersion="8" indent="0" compact="0" compactData="0" multipleFieldFilters="0">
  <location ref="A44:J54" firstHeaderRow="0" firstDataRow="1" firstDataCol="5"/>
  <pivotFields count="36">
    <pivotField axis="axisRow" compact="0" outline="0" showAll="0" measureFilter="1" sortType="descending" defaultSubtotal="0">
      <items count="851">
        <item x="0"/>
        <item x="1"/>
        <item m="1" x="741"/>
        <item m="1" x="743"/>
        <item m="1" x="744"/>
        <item m="1" x="745"/>
        <item m="1" x="806"/>
        <item m="1" x="807"/>
        <item x="7"/>
        <item x="8"/>
        <item x="9"/>
        <item m="1" x="817"/>
        <item m="1" x="818"/>
        <item m="1" x="819"/>
        <item m="1" x="820"/>
        <item m="1" x="821"/>
        <item m="1" x="822"/>
        <item m="1" x="823"/>
        <item m="1" x="824"/>
        <item m="1" x="781"/>
        <item m="1" x="783"/>
        <item m="1" x="808"/>
        <item x="10"/>
        <item x="14"/>
        <item m="1" x="849"/>
        <item x="18"/>
        <item x="19"/>
        <item x="20"/>
        <item x="21"/>
        <item x="22"/>
        <item x="23"/>
        <item x="24"/>
        <item m="1" x="846"/>
        <item m="1" x="847"/>
        <item m="1" x="663"/>
        <item m="1" x="664"/>
        <item x="26"/>
        <item x="27"/>
        <item x="28"/>
        <item x="29"/>
        <item x="30"/>
        <item x="31"/>
        <item m="1" x="850"/>
        <item x="32"/>
        <item x="33"/>
        <item x="34"/>
        <item x="35"/>
        <item x="25"/>
        <item x="37"/>
        <item m="1" x="839"/>
        <item m="1" x="840"/>
        <item m="1" x="841"/>
        <item m="1" x="842"/>
        <item m="1" x="655"/>
        <item m="1" x="656"/>
        <item m="1" x="657"/>
        <item x="501"/>
        <item x="505"/>
        <item m="1" x="658"/>
        <item m="1" x="675"/>
        <item x="506"/>
        <item x="508"/>
        <item x="516"/>
        <item m="1" x="843"/>
        <item m="1" x="700"/>
        <item m="1" x="701"/>
        <item m="1" x="702"/>
        <item m="1" x="703"/>
        <item m="1" x="704"/>
        <item m="1" x="705"/>
        <item m="1" x="749"/>
        <item m="1" x="750"/>
        <item m="1" x="751"/>
        <item m="1" x="752"/>
        <item m="1" x="753"/>
        <item m="1" x="754"/>
        <item m="1" x="755"/>
        <item m="1" x="756"/>
        <item m="1" x="757"/>
        <item m="1" x="758"/>
        <item m="1" x="782"/>
        <item m="1" x="784"/>
        <item m="1" x="785"/>
        <item m="1" x="786"/>
        <item m="1" x="787"/>
        <item m="1" x="788"/>
        <item m="1" x="789"/>
        <item m="1" x="673"/>
        <item m="1" x="725"/>
        <item m="1" x="726"/>
        <item m="1" x="727"/>
        <item x="40"/>
        <item x="41"/>
        <item m="1" x="676"/>
        <item m="1" x="678"/>
        <item m="1" x="679"/>
        <item m="1" x="681"/>
        <item m="1" x="682"/>
        <item m="1" x="684"/>
        <item m="1" x="685"/>
        <item m="1" x="686"/>
        <item m="1" x="687"/>
        <item x="48"/>
        <item x="53"/>
        <item x="54"/>
        <item x="55"/>
        <item x="56"/>
        <item m="1" x="691"/>
        <item m="1" x="692"/>
        <item x="70"/>
        <item x="73"/>
        <item x="74"/>
        <item m="1" x="773"/>
        <item x="75"/>
        <item x="76"/>
        <item x="77"/>
        <item x="80"/>
        <item x="81"/>
        <item x="84"/>
        <item x="85"/>
        <item x="86"/>
        <item x="88"/>
        <item x="89"/>
        <item x="90"/>
        <item x="91"/>
        <item x="92"/>
        <item m="1" x="762"/>
        <item m="1" x="763"/>
        <item x="93"/>
        <item x="94"/>
        <item x="96"/>
        <item x="97"/>
        <item x="99"/>
        <item x="100"/>
        <item x="101"/>
        <item x="102"/>
        <item x="103"/>
        <item x="104"/>
        <item x="105"/>
        <item m="1" x="768"/>
        <item x="106"/>
        <item x="107"/>
        <item x="108"/>
        <item x="109"/>
        <item x="110"/>
        <item x="111"/>
        <item x="112"/>
        <item x="113"/>
        <item x="114"/>
        <item m="1" x="742"/>
        <item x="116"/>
        <item x="117"/>
        <item x="119"/>
        <item x="120"/>
        <item x="121"/>
        <item x="122"/>
        <item x="123"/>
        <item m="1" x="766"/>
        <item x="124"/>
        <item x="125"/>
        <item x="126"/>
        <item x="127"/>
        <item x="128"/>
        <item x="129"/>
        <item m="1" x="732"/>
        <item x="130"/>
        <item x="131"/>
        <item x="132"/>
        <item m="1" x="733"/>
        <item x="133"/>
        <item x="134"/>
        <item x="135"/>
        <item x="136"/>
        <item x="137"/>
        <item x="138"/>
        <item x="139"/>
        <item x="140"/>
        <item x="141"/>
        <item x="143"/>
        <item x="144"/>
        <item x="146"/>
        <item x="147"/>
        <item x="151"/>
        <item x="152"/>
        <item m="1" x="722"/>
        <item m="1" x="723"/>
        <item x="153"/>
        <item x="154"/>
        <item x="157"/>
        <item x="159"/>
        <item x="160"/>
        <item x="161"/>
        <item x="162"/>
        <item x="165"/>
        <item x="166"/>
        <item x="167"/>
        <item x="168"/>
        <item x="169"/>
        <item m="1" x="711"/>
        <item x="170"/>
        <item x="171"/>
        <item x="172"/>
        <item x="173"/>
        <item x="174"/>
        <item x="175"/>
        <item x="176"/>
        <item x="177"/>
        <item x="178"/>
        <item m="1" x="724"/>
        <item x="179"/>
        <item m="1" x="729"/>
        <item x="180"/>
        <item x="181"/>
        <item x="182"/>
        <item x="183"/>
        <item x="186"/>
        <item x="187"/>
        <item m="1" x="693"/>
        <item m="1" x="694"/>
        <item m="1" x="695"/>
        <item x="188"/>
        <item x="189"/>
        <item m="1" x="697"/>
        <item m="1" x="698"/>
        <item m="1" x="699"/>
        <item x="190"/>
        <item x="191"/>
        <item x="192"/>
        <item m="1" x="708"/>
        <item x="193"/>
        <item x="194"/>
        <item x="195"/>
        <item x="196"/>
        <item m="1" x="713"/>
        <item x="197"/>
        <item x="200"/>
        <item x="203"/>
        <item x="206"/>
        <item x="207"/>
        <item x="208"/>
        <item x="209"/>
        <item m="1" x="677"/>
        <item x="210"/>
        <item x="211"/>
        <item x="212"/>
        <item x="213"/>
        <item m="1" x="683"/>
        <item x="214"/>
        <item x="217"/>
        <item x="218"/>
        <item x="219"/>
        <item x="220"/>
        <item x="222"/>
        <item x="223"/>
        <item m="1" x="689"/>
        <item m="1" x="690"/>
        <item x="224"/>
        <item x="225"/>
        <item x="227"/>
        <item x="228"/>
        <item m="1" x="696"/>
        <item x="229"/>
        <item x="230"/>
        <item m="1" x="706"/>
        <item m="1" x="707"/>
        <item x="231"/>
        <item x="232"/>
        <item m="1" x="709"/>
        <item m="1" x="710"/>
        <item x="233"/>
        <item x="234"/>
        <item x="235"/>
        <item x="236"/>
        <item m="1" x="670"/>
        <item m="1" x="671"/>
        <item x="237"/>
        <item x="239"/>
        <item x="240"/>
        <item x="241"/>
        <item x="242"/>
        <item x="243"/>
        <item x="244"/>
        <item x="245"/>
        <item m="1" x="680"/>
        <item x="247"/>
        <item x="248"/>
        <item x="249"/>
        <item x="250"/>
        <item x="252"/>
        <item x="253"/>
        <item x="254"/>
        <item x="255"/>
        <item x="258"/>
        <item x="259"/>
        <item x="263"/>
        <item x="264"/>
        <item x="265"/>
        <item x="266"/>
        <item x="267"/>
        <item x="268"/>
        <item x="269"/>
        <item m="1" x="668"/>
        <item x="270"/>
        <item x="271"/>
        <item m="1" x="669"/>
        <item x="272"/>
        <item x="273"/>
        <item x="275"/>
        <item x="276"/>
        <item x="277"/>
        <item x="278"/>
        <item m="1" x="674"/>
        <item x="279"/>
        <item x="303"/>
        <item x="304"/>
        <item m="1" x="794"/>
        <item m="1" x="795"/>
        <item x="306"/>
        <item x="307"/>
        <item m="1" x="796"/>
        <item m="1" x="797"/>
        <item m="1" x="798"/>
        <item x="308"/>
        <item x="309"/>
        <item x="310"/>
        <item x="311"/>
        <item m="1" x="801"/>
        <item m="1" x="802"/>
        <item m="1" x="803"/>
        <item x="312"/>
        <item x="313"/>
        <item x="314"/>
        <item x="315"/>
        <item m="1" x="771"/>
        <item m="1" x="772"/>
        <item x="316"/>
        <item x="317"/>
        <item x="319"/>
        <item x="320"/>
        <item m="1" x="774"/>
        <item m="1" x="775"/>
        <item m="1" x="776"/>
        <item m="1" x="777"/>
        <item m="1" x="778"/>
        <item m="1" x="779"/>
        <item m="1" x="780"/>
        <item x="321"/>
        <item x="322"/>
        <item x="324"/>
        <item x="325"/>
        <item m="1" x="790"/>
        <item m="1" x="791"/>
        <item x="326"/>
        <item x="327"/>
        <item x="328"/>
        <item m="1" x="792"/>
        <item m="1" x="793"/>
        <item m="1" x="764"/>
        <item m="1" x="765"/>
        <item x="334"/>
        <item x="335"/>
        <item x="340"/>
        <item x="341"/>
        <item x="342"/>
        <item x="343"/>
        <item x="344"/>
        <item x="345"/>
        <item x="346"/>
        <item x="347"/>
        <item x="348"/>
        <item x="349"/>
        <item x="351"/>
        <item x="352"/>
        <item x="356"/>
        <item x="357"/>
        <item x="361"/>
        <item x="362"/>
        <item x="364"/>
        <item x="365"/>
        <item x="366"/>
        <item x="367"/>
        <item x="368"/>
        <item x="369"/>
        <item x="370"/>
        <item x="371"/>
        <item x="372"/>
        <item x="373"/>
        <item x="375"/>
        <item x="376"/>
        <item m="1" x="738"/>
        <item m="1" x="740"/>
        <item m="1" x="746"/>
        <item m="1" x="747"/>
        <item m="1" x="748"/>
        <item x="381"/>
        <item x="382"/>
        <item x="383"/>
        <item x="384"/>
        <item m="1" x="759"/>
        <item m="1" x="760"/>
        <item x="385"/>
        <item x="386"/>
        <item x="387"/>
        <item x="388"/>
        <item x="389"/>
        <item x="390"/>
        <item x="391"/>
        <item m="1" x="761"/>
        <item x="392"/>
        <item x="393"/>
        <item x="394"/>
        <item x="395"/>
        <item x="396"/>
        <item x="397"/>
        <item x="398"/>
        <item m="1" x="728"/>
        <item x="399"/>
        <item x="400"/>
        <item x="401"/>
        <item m="1" x="731"/>
        <item x="402"/>
        <item x="403"/>
        <item m="1" x="734"/>
        <item x="405"/>
        <item x="406"/>
        <item x="409"/>
        <item x="410"/>
        <item m="1" x="714"/>
        <item m="1" x="715"/>
        <item m="1" x="716"/>
        <item m="1" x="717"/>
        <item x="411"/>
        <item x="412"/>
        <item m="1" x="718"/>
        <item m="1" x="719"/>
        <item x="413"/>
        <item x="414"/>
        <item m="1" x="720"/>
        <item m="1" x="721"/>
        <item x="415"/>
        <item x="417"/>
        <item x="418"/>
        <item x="419"/>
        <item x="420"/>
        <item m="1" x="730"/>
        <item x="421"/>
        <item x="424"/>
        <item x="428"/>
        <item x="429"/>
        <item m="1" x="735"/>
        <item m="1" x="736"/>
        <item x="430"/>
        <item x="431"/>
        <item x="432"/>
        <item m="1" x="737"/>
        <item m="1" x="739"/>
        <item x="435"/>
        <item x="438"/>
        <item x="439"/>
        <item m="1" x="712"/>
        <item x="440"/>
        <item x="442"/>
        <item x="443"/>
        <item x="444"/>
        <item x="446"/>
        <item x="448"/>
        <item x="449"/>
        <item x="450"/>
        <item x="451"/>
        <item m="1" x="688"/>
        <item x="452"/>
        <item x="454"/>
        <item x="455"/>
        <item x="456"/>
        <item x="458"/>
        <item x="460"/>
        <item x="461"/>
        <item x="462"/>
        <item x="463"/>
        <item x="464"/>
        <item x="465"/>
        <item x="466"/>
        <item x="467"/>
        <item x="468"/>
        <item x="469"/>
        <item x="470"/>
        <item x="472"/>
        <item x="473"/>
        <item x="474"/>
        <item x="476"/>
        <item x="477"/>
        <item x="480"/>
        <item x="481"/>
        <item x="483"/>
        <item x="484"/>
        <item x="485"/>
        <item x="486"/>
        <item x="487"/>
        <item x="488"/>
        <item x="489"/>
        <item x="491"/>
        <item x="492"/>
        <item x="493"/>
        <item x="494"/>
        <item m="1" x="799"/>
        <item m="1" x="800"/>
        <item m="1" x="804"/>
        <item m="1" x="805"/>
        <item x="518"/>
        <item x="519"/>
        <item x="520"/>
        <item x="521"/>
        <item x="522"/>
        <item x="523"/>
        <item x="524"/>
        <item x="525"/>
        <item x="526"/>
        <item x="527"/>
        <item x="528"/>
        <item x="529"/>
        <item x="530"/>
        <item x="531"/>
        <item x="532"/>
        <item x="533"/>
        <item x="534"/>
        <item x="535"/>
        <item x="536"/>
        <item x="537"/>
        <item x="538"/>
        <item x="539"/>
        <item x="540"/>
        <item x="541"/>
        <item m="1" x="838"/>
        <item m="1" x="834"/>
        <item m="1" x="831"/>
        <item m="1" x="832"/>
        <item m="1" x="826"/>
        <item x="580"/>
        <item m="1" x="812"/>
        <item x="583"/>
        <item m="1" x="816"/>
        <item x="586"/>
        <item m="1" x="811"/>
        <item m="1" x="815"/>
        <item m="1" x="844"/>
        <item m="1" x="651"/>
        <item x="594"/>
        <item x="566"/>
        <item m="1" x="652"/>
        <item m="1" x="653"/>
        <item m="1" x="848"/>
        <item m="1" x="845"/>
        <item x="572"/>
        <item m="1" x="835"/>
        <item x="576"/>
        <item m="1" x="836"/>
        <item m="1" x="837"/>
        <item x="587"/>
        <item m="1" x="833"/>
        <item x="589"/>
        <item m="1" x="828"/>
        <item m="1" x="829"/>
        <item m="1" x="665"/>
        <item m="1" x="667"/>
        <item m="1" x="672"/>
        <item m="1" x="661"/>
        <item m="1" x="662"/>
        <item m="1" x="666"/>
        <item m="1" x="654"/>
        <item m="1" x="659"/>
        <item m="1" x="660"/>
        <item x="595"/>
        <item m="1" x="767"/>
        <item x="612"/>
        <item m="1" x="770"/>
        <item x="630"/>
        <item x="631"/>
        <item x="632"/>
        <item x="633"/>
        <item x="634"/>
        <item x="635"/>
        <item x="637"/>
        <item x="639"/>
        <item x="642"/>
        <item x="644"/>
        <item x="645"/>
        <item x="647"/>
        <item x="596"/>
        <item x="604"/>
        <item m="1" x="810"/>
        <item m="1" x="813"/>
        <item m="1" x="809"/>
        <item m="1" x="814"/>
        <item x="606"/>
        <item x="610"/>
        <item x="614"/>
        <item x="622"/>
        <item m="1" x="830"/>
        <item m="1" x="827"/>
        <item x="620"/>
        <item x="597"/>
        <item x="602"/>
        <item x="623"/>
        <item m="1" x="769"/>
        <item x="648"/>
        <item x="649"/>
        <item x="650"/>
        <item m="1" x="825"/>
        <item x="2"/>
        <item x="3"/>
        <item x="4"/>
        <item x="5"/>
        <item x="6"/>
        <item x="11"/>
        <item x="12"/>
        <item x="13"/>
        <item x="15"/>
        <item x="16"/>
        <item x="17"/>
        <item x="36"/>
        <item x="38"/>
        <item x="39"/>
        <item x="42"/>
        <item x="43"/>
        <item x="44"/>
        <item x="45"/>
        <item x="46"/>
        <item x="47"/>
        <item x="49"/>
        <item x="50"/>
        <item x="51"/>
        <item x="52"/>
        <item x="57"/>
        <item x="58"/>
        <item x="59"/>
        <item x="60"/>
        <item x="61"/>
        <item x="62"/>
        <item x="63"/>
        <item x="64"/>
        <item x="65"/>
        <item x="66"/>
        <item x="67"/>
        <item x="68"/>
        <item x="69"/>
        <item x="71"/>
        <item x="72"/>
        <item x="78"/>
        <item x="79"/>
        <item x="82"/>
        <item x="83"/>
        <item x="87"/>
        <item x="95"/>
        <item x="98"/>
        <item x="115"/>
        <item x="118"/>
        <item x="142"/>
        <item x="145"/>
        <item x="148"/>
        <item x="149"/>
        <item x="150"/>
        <item x="155"/>
        <item x="156"/>
        <item x="158"/>
        <item x="163"/>
        <item x="164"/>
        <item x="184"/>
        <item x="185"/>
        <item x="198"/>
        <item x="199"/>
        <item x="201"/>
        <item x="202"/>
        <item x="204"/>
        <item x="205"/>
        <item x="215"/>
        <item x="216"/>
        <item x="221"/>
        <item x="226"/>
        <item x="238"/>
        <item x="246"/>
        <item x="251"/>
        <item x="256"/>
        <item x="257"/>
        <item x="260"/>
        <item x="261"/>
        <item x="262"/>
        <item x="274"/>
        <item x="280"/>
        <item x="281"/>
        <item x="282"/>
        <item x="283"/>
        <item x="284"/>
        <item x="285"/>
        <item x="286"/>
        <item x="287"/>
        <item x="288"/>
        <item x="289"/>
        <item x="290"/>
        <item x="291"/>
        <item x="292"/>
        <item x="293"/>
        <item x="294"/>
        <item x="295"/>
        <item x="296"/>
        <item x="297"/>
        <item x="298"/>
        <item x="299"/>
        <item x="300"/>
        <item x="301"/>
        <item x="302"/>
        <item x="305"/>
        <item x="318"/>
        <item x="323"/>
        <item x="329"/>
        <item x="330"/>
        <item x="331"/>
        <item x="332"/>
        <item x="333"/>
        <item x="336"/>
        <item x="337"/>
        <item x="338"/>
        <item x="339"/>
        <item x="350"/>
        <item x="353"/>
        <item x="354"/>
        <item x="355"/>
        <item x="358"/>
        <item x="359"/>
        <item x="360"/>
        <item x="363"/>
        <item x="374"/>
        <item x="377"/>
        <item x="378"/>
        <item x="379"/>
        <item x="380"/>
        <item x="404"/>
        <item x="407"/>
        <item x="408"/>
        <item x="416"/>
        <item x="422"/>
        <item x="423"/>
        <item x="425"/>
        <item x="426"/>
        <item x="427"/>
        <item x="433"/>
        <item x="434"/>
        <item x="436"/>
        <item x="437"/>
        <item x="441"/>
        <item x="445"/>
        <item x="447"/>
        <item x="453"/>
        <item x="457"/>
        <item x="459"/>
        <item x="471"/>
        <item x="475"/>
        <item x="478"/>
        <item x="479"/>
        <item x="482"/>
        <item x="490"/>
        <item x="495"/>
        <item x="496"/>
        <item x="497"/>
        <item x="498"/>
        <item x="499"/>
        <item x="500"/>
        <item x="502"/>
        <item x="503"/>
        <item x="504"/>
        <item x="507"/>
        <item x="509"/>
        <item x="510"/>
        <item x="511"/>
        <item x="512"/>
        <item x="513"/>
        <item x="514"/>
        <item x="515"/>
        <item x="517"/>
        <item x="542"/>
        <item x="543"/>
        <item x="544"/>
        <item x="545"/>
        <item x="546"/>
        <item x="547"/>
        <item x="548"/>
        <item x="549"/>
        <item x="550"/>
        <item x="551"/>
        <item x="552"/>
        <item x="553"/>
        <item x="554"/>
        <item x="555"/>
        <item x="556"/>
        <item x="557"/>
        <item x="558"/>
        <item x="559"/>
        <item x="560"/>
        <item x="561"/>
        <item x="562"/>
        <item x="563"/>
        <item x="564"/>
        <item x="565"/>
        <item x="567"/>
        <item x="568"/>
        <item x="569"/>
        <item x="570"/>
        <item x="571"/>
        <item x="573"/>
        <item x="574"/>
        <item x="575"/>
        <item x="577"/>
        <item x="578"/>
        <item x="579"/>
        <item x="581"/>
        <item x="582"/>
        <item x="584"/>
        <item x="585"/>
        <item x="588"/>
        <item x="590"/>
        <item x="591"/>
        <item x="592"/>
        <item x="593"/>
        <item x="598"/>
        <item x="599"/>
        <item x="600"/>
        <item x="601"/>
        <item x="603"/>
        <item x="605"/>
        <item x="607"/>
        <item x="608"/>
        <item x="609"/>
        <item x="611"/>
        <item x="613"/>
        <item x="615"/>
        <item x="616"/>
        <item x="617"/>
        <item x="618"/>
        <item x="619"/>
        <item x="621"/>
        <item x="624"/>
        <item x="625"/>
        <item x="626"/>
        <item x="627"/>
        <item x="628"/>
        <item x="629"/>
        <item x="636"/>
        <item x="638"/>
        <item x="640"/>
        <item x="641"/>
        <item x="643"/>
        <item x="646"/>
      </items>
      <autoSortScope>
        <pivotArea dataOnly="0" outline="0" fieldPosition="0">
          <references count="1">
            <reference field="4294967294" count="1" selected="0">
              <x v="4"/>
            </reference>
          </references>
        </pivotArea>
      </autoSortScope>
    </pivotField>
    <pivotField compact="0" outline="0" showAll="0"/>
    <pivotField axis="axisRow" compact="0" outline="0" showAll="0" defaultSubtotal="0">
      <items count="18">
        <item x="1"/>
        <item m="1" x="17"/>
        <item x="6"/>
        <item x="11"/>
        <item x="4"/>
        <item x="15"/>
        <item x="12"/>
        <item m="1" x="16"/>
        <item x="5"/>
        <item x="10"/>
        <item x="3"/>
        <item x="2"/>
        <item x="13"/>
        <item x="14"/>
        <item x="0"/>
        <item x="7"/>
        <item x="8"/>
        <item x="9"/>
      </items>
    </pivotField>
    <pivotField axis="axisRow" compact="0" outline="0" showAll="0" defaultSubtotal="0">
      <items count="302">
        <item m="1" x="255"/>
        <item x="1"/>
        <item x="5"/>
        <item x="225"/>
        <item x="10"/>
        <item x="7"/>
        <item x="220"/>
        <item m="1" x="299"/>
        <item x="106"/>
        <item x="143"/>
        <item x="180"/>
        <item x="93"/>
        <item x="153"/>
        <item m="1" x="258"/>
        <item x="107"/>
        <item x="130"/>
        <item x="134"/>
        <item m="1" x="279"/>
        <item m="1" x="288"/>
        <item x="119"/>
        <item x="67"/>
        <item x="173"/>
        <item x="35"/>
        <item x="34"/>
        <item x="36"/>
        <item x="41"/>
        <item x="59"/>
        <item x="175"/>
        <item x="94"/>
        <item x="99"/>
        <item x="177"/>
        <item x="108"/>
        <item x="181"/>
        <item x="127"/>
        <item x="39"/>
        <item x="146"/>
        <item x="109"/>
        <item m="1" x="253"/>
        <item x="110"/>
        <item x="28"/>
        <item x="52"/>
        <item x="97"/>
        <item x="144"/>
        <item x="170"/>
        <item x="172"/>
        <item x="133"/>
        <item x="165"/>
        <item x="163"/>
        <item x="164"/>
        <item m="1" x="260"/>
        <item x="86"/>
        <item x="87"/>
        <item x="85"/>
        <item x="121"/>
        <item x="137"/>
        <item m="1" x="271"/>
        <item x="56"/>
        <item x="57"/>
        <item x="123"/>
        <item x="167"/>
        <item x="21"/>
        <item x="24"/>
        <item x="145"/>
        <item x="156"/>
        <item x="51"/>
        <item x="43"/>
        <item x="111"/>
        <item m="1" x="283"/>
        <item x="100"/>
        <item x="91"/>
        <item x="90"/>
        <item x="83"/>
        <item x="112"/>
        <item x="150"/>
        <item x="161"/>
        <item x="176"/>
        <item x="32"/>
        <item x="40"/>
        <item x="151"/>
        <item x="68"/>
        <item x="82"/>
        <item x="42"/>
        <item x="81"/>
        <item x="131"/>
        <item x="148"/>
        <item x="149"/>
        <item x="155"/>
        <item x="37"/>
        <item m="1" x="275"/>
        <item x="157"/>
        <item x="122"/>
        <item x="78"/>
        <item x="80"/>
        <item m="1" x="246"/>
        <item x="66"/>
        <item x="63"/>
        <item x="64"/>
        <item m="1" x="293"/>
        <item x="69"/>
        <item x="129"/>
        <item x="162"/>
        <item x="168"/>
        <item x="113"/>
        <item x="169"/>
        <item x="142"/>
        <item x="179"/>
        <item x="92"/>
        <item x="171"/>
        <item x="26"/>
        <item x="138"/>
        <item x="19"/>
        <item x="17"/>
        <item x="18"/>
        <item x="33"/>
        <item m="1" x="282"/>
        <item x="124"/>
        <item x="84"/>
        <item x="76"/>
        <item x="75"/>
        <item x="74"/>
        <item x="73"/>
        <item x="88"/>
        <item x="72"/>
        <item x="71"/>
        <item x="70"/>
        <item x="114"/>
        <item x="115"/>
        <item x="160"/>
        <item x="38"/>
        <item x="54"/>
        <item x="174"/>
        <item x="98"/>
        <item x="31"/>
        <item x="166"/>
        <item x="141"/>
        <item x="140"/>
        <item x="125"/>
        <item x="95"/>
        <item x="182"/>
        <item x="158"/>
        <item x="22"/>
        <item x="154"/>
        <item x="152"/>
        <item m="1" x="281"/>
        <item x="27"/>
        <item x="44"/>
        <item x="178"/>
        <item x="132"/>
        <item x="55"/>
        <item x="116"/>
        <item x="96"/>
        <item x="79"/>
        <item x="30"/>
        <item x="29"/>
        <item x="139"/>
        <item x="60"/>
        <item x="61"/>
        <item x="50"/>
        <item x="62"/>
        <item x="48"/>
        <item x="47"/>
        <item x="25"/>
        <item x="23"/>
        <item x="58"/>
        <item x="77"/>
        <item x="190"/>
        <item m="1" x="266"/>
        <item m="1" x="265"/>
        <item m="1" x="257"/>
        <item m="1" x="269"/>
        <item x="207"/>
        <item x="204"/>
        <item m="1" x="296"/>
        <item x="210"/>
        <item m="1" x="263"/>
        <item m="1" x="276"/>
        <item m="1" x="270"/>
        <item m="1" x="264"/>
        <item x="244"/>
        <item m="1" x="249"/>
        <item m="1" x="285"/>
        <item m="1" x="254"/>
        <item m="1" x="287"/>
        <item m="1" x="289"/>
        <item x="214"/>
        <item m="1" x="291"/>
        <item x="213"/>
        <item m="1" x="250"/>
        <item m="1" x="268"/>
        <item m="1" x="286"/>
        <item x="196"/>
        <item m="1" x="251"/>
        <item m="1" x="247"/>
        <item m="1" x="297"/>
        <item x="191"/>
        <item m="1" x="259"/>
        <item m="1" x="300"/>
        <item x="198"/>
        <item m="1" x="256"/>
        <item m="1" x="262"/>
        <item x="215"/>
        <item m="1" x="301"/>
        <item m="1" x="248"/>
        <item m="1" x="245"/>
        <item m="1" x="267"/>
        <item m="1" x="277"/>
        <item m="1" x="284"/>
        <item x="218"/>
        <item m="1" x="294"/>
        <item x="226"/>
        <item x="13"/>
        <item x="11"/>
        <item x="223"/>
        <item m="1" x="280"/>
        <item x="16"/>
        <item m="1" x="272"/>
        <item m="1" x="292"/>
        <item m="1" x="273"/>
        <item x="4"/>
        <item x="221"/>
        <item x="241"/>
        <item m="1" x="274"/>
        <item m="1" x="252"/>
        <item x="3"/>
        <item x="2"/>
        <item x="6"/>
        <item x="222"/>
        <item m="1" x="298"/>
        <item m="1" x="278"/>
        <item x="240"/>
        <item m="1" x="290"/>
        <item m="1" x="261"/>
        <item x="15"/>
        <item x="219"/>
        <item m="1" x="295"/>
        <item x="189"/>
        <item x="188"/>
        <item x="0"/>
        <item x="243"/>
        <item x="8"/>
        <item x="9"/>
        <item x="12"/>
        <item x="14"/>
        <item x="20"/>
        <item x="45"/>
        <item x="46"/>
        <item x="49"/>
        <item x="53"/>
        <item x="65"/>
        <item x="89"/>
        <item x="101"/>
        <item x="102"/>
        <item x="103"/>
        <item x="104"/>
        <item x="105"/>
        <item x="117"/>
        <item x="118"/>
        <item x="120"/>
        <item x="126"/>
        <item x="128"/>
        <item x="135"/>
        <item x="136"/>
        <item x="147"/>
        <item x="159"/>
        <item x="183"/>
        <item x="184"/>
        <item x="185"/>
        <item x="186"/>
        <item x="187"/>
        <item x="192"/>
        <item x="193"/>
        <item x="194"/>
        <item x="195"/>
        <item x="197"/>
        <item x="199"/>
        <item x="200"/>
        <item x="201"/>
        <item x="202"/>
        <item x="203"/>
        <item x="205"/>
        <item x="206"/>
        <item x="208"/>
        <item x="209"/>
        <item x="211"/>
        <item x="212"/>
        <item x="216"/>
        <item x="217"/>
        <item x="224"/>
        <item x="227"/>
        <item x="228"/>
        <item x="229"/>
        <item x="230"/>
        <item x="231"/>
        <item x="232"/>
        <item x="233"/>
        <item x="234"/>
        <item x="235"/>
        <item x="236"/>
        <item x="237"/>
        <item x="238"/>
        <item x="239"/>
        <item x="242"/>
      </items>
    </pivotField>
    <pivotField compact="0" outline="0" showAll="0"/>
    <pivotField axis="axisRow" compact="0" outline="0" showAll="0">
      <items count="206">
        <item x="102"/>
        <item x="103"/>
        <item m="1" x="189"/>
        <item m="1" x="185"/>
        <item m="1" x="196"/>
        <item x="141"/>
        <item m="1" x="191"/>
        <item m="1" x="179"/>
        <item x="17"/>
        <item x="18"/>
        <item x="16"/>
        <item x="23"/>
        <item x="24"/>
        <item x="25"/>
        <item x="22"/>
        <item x="27"/>
        <item m="1" x="149"/>
        <item m="1" x="150"/>
        <item m="1" x="165"/>
        <item m="1" x="167"/>
        <item x="31"/>
        <item x="44"/>
        <item x="55"/>
        <item x="38"/>
        <item x="39"/>
        <item x="43"/>
        <item x="30"/>
        <item x="140"/>
        <item x="135"/>
        <item m="1" x="163"/>
        <item m="1" x="202"/>
        <item m="1" x="203"/>
        <item m="1" x="148"/>
        <item m="1" x="201"/>
        <item x="59"/>
        <item x="79"/>
        <item x="71"/>
        <item x="70"/>
        <item m="1" x="164"/>
        <item m="1" x="152"/>
        <item m="1" x="156"/>
        <item m="1" x="155"/>
        <item m="1" x="159"/>
        <item m="1" x="157"/>
        <item m="1" x="154"/>
        <item m="1" x="176"/>
        <item m="1" x="175"/>
        <item m="1" x="180"/>
        <item m="1" x="153"/>
        <item m="1" x="158"/>
        <item m="1" x="174"/>
        <item x="86"/>
        <item x="48"/>
        <item x="51"/>
        <item x="45"/>
        <item x="137"/>
        <item m="1" x="162"/>
        <item m="1" x="161"/>
        <item x="74"/>
        <item x="130"/>
        <item x="7"/>
        <item x="115"/>
        <item m="1" x="168"/>
        <item m="1" x="172"/>
        <item x="9"/>
        <item m="1" x="197"/>
        <item x="13"/>
        <item x="14"/>
        <item x="10"/>
        <item m="1" x="181"/>
        <item m="1" x="147"/>
        <item x="11"/>
        <item x="12"/>
        <item x="8"/>
        <item x="15"/>
        <item x="6"/>
        <item x="5"/>
        <item m="1" x="204"/>
        <item m="1" x="178"/>
        <item m="1" x="166"/>
        <item x="131"/>
        <item m="1" x="177"/>
        <item x="4"/>
        <item x="2"/>
        <item m="1" x="182"/>
        <item x="3"/>
        <item x="20"/>
        <item x="21"/>
        <item m="1" x="173"/>
        <item x="19"/>
        <item m="1" x="188"/>
        <item m="1" x="198"/>
        <item x="139"/>
        <item m="1" x="192"/>
        <item m="1" x="146"/>
        <item m="1" x="195"/>
        <item x="29"/>
        <item x="42"/>
        <item x="35"/>
        <item x="36"/>
        <item x="41"/>
        <item x="28"/>
        <item x="119"/>
        <item m="1" x="170"/>
        <item m="1" x="184"/>
        <item m="1" x="145"/>
        <item m="1" x="190"/>
        <item m="1" x="200"/>
        <item x="46"/>
        <item x="58"/>
        <item x="34"/>
        <item x="144"/>
        <item m="1" x="151"/>
        <item x="64"/>
        <item x="61"/>
        <item m="1" x="171"/>
        <item x="62"/>
        <item x="63"/>
        <item x="65"/>
        <item x="60"/>
        <item m="1" x="183"/>
        <item m="1" x="199"/>
        <item x="81"/>
        <item x="82"/>
        <item x="80"/>
        <item m="1" x="160"/>
        <item m="1" x="193"/>
        <item m="1" x="186"/>
        <item m="1" x="187"/>
        <item x="138"/>
        <item m="1" x="194"/>
        <item m="1" x="169"/>
        <item x="0"/>
        <item x="1"/>
        <item x="26"/>
        <item x="32"/>
        <item x="33"/>
        <item x="37"/>
        <item x="40"/>
        <item x="47"/>
        <item x="49"/>
        <item x="50"/>
        <item x="52"/>
        <item x="53"/>
        <item x="54"/>
        <item x="56"/>
        <item x="57"/>
        <item x="66"/>
        <item x="67"/>
        <item x="68"/>
        <item x="69"/>
        <item x="72"/>
        <item x="73"/>
        <item x="75"/>
        <item x="76"/>
        <item x="77"/>
        <item x="78"/>
        <item x="83"/>
        <item x="84"/>
        <item x="85"/>
        <item x="87"/>
        <item x="88"/>
        <item x="89"/>
        <item x="90"/>
        <item x="91"/>
        <item x="92"/>
        <item x="93"/>
        <item x="94"/>
        <item x="95"/>
        <item x="96"/>
        <item x="97"/>
        <item x="98"/>
        <item x="99"/>
        <item x="100"/>
        <item x="101"/>
        <item x="104"/>
        <item x="105"/>
        <item x="106"/>
        <item x="107"/>
        <item x="108"/>
        <item x="109"/>
        <item x="110"/>
        <item x="111"/>
        <item x="112"/>
        <item x="113"/>
        <item x="114"/>
        <item x="116"/>
        <item x="117"/>
        <item x="118"/>
        <item x="120"/>
        <item x="121"/>
        <item x="122"/>
        <item x="123"/>
        <item x="124"/>
        <item x="125"/>
        <item x="126"/>
        <item x="127"/>
        <item x="128"/>
        <item x="129"/>
        <item x="132"/>
        <item x="133"/>
        <item x="134"/>
        <item x="136"/>
        <item x="142"/>
        <item x="143"/>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defaultSubtotal="0">
      <items count="12">
        <item x="9"/>
        <item x="4"/>
        <item x="8"/>
        <item x="11"/>
        <item x="5"/>
        <item x="3"/>
        <item x="0"/>
        <item x="1"/>
        <item x="7"/>
        <item x="2"/>
        <item x="10"/>
        <item x="6"/>
      </items>
    </pivotField>
    <pivotField compact="0" outline="0" showAll="0"/>
    <pivotField dataField="1" compact="0" outline="0" showAll="0"/>
    <pivotField dataField="1" compact="0" outline="0" showAll="0"/>
    <pivotField dataField="1" compact="0" outline="0" showAll="0"/>
    <pivotField compact="0" outline="0" showAll="0"/>
    <pivotField compact="0" outline="0" showAll="0"/>
    <pivotField dataField="1" compact="0" outline="0" dragToRow="0" dragToCol="0" dragToPage="0" showAll="0" defaultSubtotal="0"/>
  </pivotFields>
  <rowFields count="5">
    <field x="0"/>
    <field x="28"/>
    <field x="2"/>
    <field x="3"/>
    <field x="5"/>
  </rowFields>
  <rowItems count="10">
    <i>
      <x v="546"/>
      <x v="3"/>
      <x v="6"/>
      <x v="286"/>
      <x v="28"/>
    </i>
    <i>
      <x v="820"/>
      <x v="10"/>
      <x v="6"/>
      <x v="200"/>
      <x v="28"/>
    </i>
    <i>
      <x v="682"/>
      <x v="5"/>
      <x v="2"/>
      <x v="106"/>
      <x v="116"/>
    </i>
    <i>
      <x v="803"/>
      <x v="2"/>
      <x v="6"/>
      <x v="270"/>
      <x v="28"/>
    </i>
    <i>
      <x v="806"/>
      <x v="6"/>
      <x v="6"/>
      <x v="190"/>
      <x v="28"/>
    </i>
    <i>
      <x v="537"/>
      <x/>
      <x v="6"/>
      <x v="171"/>
      <x v="28"/>
    </i>
    <i>
      <x v="539"/>
      <x/>
      <x v="6"/>
      <x v="170"/>
      <x v="28"/>
    </i>
    <i>
      <x v="817"/>
      <x v="4"/>
      <x v="6"/>
      <x v="284"/>
      <x v="28"/>
    </i>
    <i>
      <x v="541"/>
      <x v="1"/>
      <x v="6"/>
      <x v="173"/>
      <x v="28"/>
    </i>
    <i>
      <x v="511"/>
      <x v="8"/>
      <x v="3"/>
      <x v="165"/>
      <x v="163"/>
    </i>
  </rowItems>
  <colFields count="1">
    <field x="-2"/>
  </colFields>
  <colItems count="5">
    <i>
      <x/>
    </i>
    <i i="1">
      <x v="1"/>
    </i>
    <i i="2">
      <x v="2"/>
    </i>
    <i i="3">
      <x v="3"/>
    </i>
    <i i="4">
      <x v="4"/>
    </i>
  </colItems>
  <dataFields count="5">
    <dataField name=" 招考人数" fld="12" baseField="0" baseItem="0"/>
    <dataField name=" 待审核人数" fld="30" baseField="0" baseItem="0"/>
    <dataField name=" 已审核人数" fld="31" baseField="0" baseItem="0"/>
    <dataField name="报名总人数" fld="32" baseField="0" baseItem="0"/>
    <dataField name=" 竞争比 " fld="35" baseField="0" baseItem="0"/>
  </dataFields>
  <formats count="26">
    <format dxfId="197">
      <pivotArea outline="0" collapsedLevelsAreSubtotals="1" fieldPosition="0"/>
    </format>
    <format dxfId="196">
      <pivotArea dataOnly="0" labelOnly="1" outline="0" fieldPosition="0">
        <references count="1">
          <reference field="4294967294" count="4">
            <x v="0"/>
            <x v="1"/>
            <x v="2"/>
            <x v="3"/>
          </reference>
        </references>
      </pivotArea>
    </format>
    <format dxfId="195">
      <pivotArea outline="0" fieldPosition="0">
        <references count="1">
          <reference field="4294967294" count="4" selected="0">
            <x v="0"/>
            <x v="1"/>
            <x v="2"/>
            <x v="3"/>
          </reference>
        </references>
      </pivotArea>
    </format>
    <format dxfId="194">
      <pivotArea field="0" type="button" dataOnly="0" labelOnly="1" outline="0" axis="axisRow" fieldPosition="0"/>
    </format>
    <format dxfId="193">
      <pivotArea field="2" type="button" dataOnly="0" labelOnly="1" outline="0" axis="axisRow" fieldPosition="2"/>
    </format>
    <format dxfId="192">
      <pivotArea field="3" type="button" dataOnly="0" labelOnly="1" outline="0" axis="axisRow" fieldPosition="3"/>
    </format>
    <format dxfId="191">
      <pivotArea field="5" type="button" dataOnly="0" labelOnly="1" outline="0" axis="axisRow" fieldPosition="4"/>
    </format>
    <format dxfId="190">
      <pivotArea dataOnly="0" labelOnly="1" outline="0" fieldPosition="0">
        <references count="1">
          <reference field="0" count="10">
            <x v="154"/>
            <x v="535"/>
            <x v="536"/>
            <x v="537"/>
            <x v="539"/>
            <x v="540"/>
            <x v="541"/>
            <x v="543"/>
            <x v="545"/>
            <x v="546"/>
          </reference>
        </references>
      </pivotArea>
    </format>
    <format dxfId="189">
      <pivotArea dataOnly="0" labelOnly="1" grandRow="1" outline="0" fieldPosition="0"/>
    </format>
    <format dxfId="188">
      <pivotArea dataOnly="0" labelOnly="1" outline="0" fieldPosition="0">
        <references count="1">
          <reference field="4294967294" count="4">
            <x v="0"/>
            <x v="1"/>
            <x v="2"/>
            <x v="3"/>
          </reference>
        </references>
      </pivotArea>
    </format>
    <format dxfId="187">
      <pivotArea dataOnly="0" labelOnly="1" fieldPosition="0">
        <references count="1">
          <reference field="4294967294" count="1">
            <x v="4"/>
          </reference>
        </references>
      </pivotArea>
    </format>
    <format dxfId="186">
      <pivotArea collapsedLevelsAreSubtotals="1" fieldPosition="0">
        <references count="1">
          <reference field="4294967294" count="1" selected="0">
            <x v="4"/>
          </reference>
        </references>
      </pivotArea>
    </format>
    <format dxfId="185">
      <pivotArea dataOnly="0" labelOnly="1" fieldPosition="0">
        <references count="1">
          <reference field="4294967294" count="1">
            <x v="4"/>
          </reference>
        </references>
      </pivotArea>
    </format>
    <format dxfId="184">
      <pivotArea collapsedLevelsAreSubtotals="1" fieldPosition="0">
        <references count="1">
          <reference field="4294967294" count="1" selected="0">
            <x v="4"/>
          </reference>
        </references>
      </pivotArea>
    </format>
    <format dxfId="183">
      <pivotArea dataOnly="0" labelOnly="1" fieldPosition="0">
        <references count="1">
          <reference field="4294967294" count="1">
            <x v="4"/>
          </reference>
        </references>
      </pivotArea>
    </format>
    <format dxfId="182">
      <pivotArea collapsedLevelsAreSubtotals="1" fieldPosition="0">
        <references count="1">
          <reference field="4294967294" count="1" selected="0">
            <x v="4"/>
          </reference>
        </references>
      </pivotArea>
    </format>
    <format dxfId="181">
      <pivotArea outline="0" fieldPosition="0">
        <references count="1">
          <reference field="4294967294" count="4" selected="0">
            <x v="0"/>
            <x v="1"/>
            <x v="2"/>
            <x v="3"/>
          </reference>
        </references>
      </pivotArea>
    </format>
    <format dxfId="180">
      <pivotArea field="2" type="button" dataOnly="0" labelOnly="1" outline="0" axis="axisRow" fieldPosition="2"/>
    </format>
    <format dxfId="179">
      <pivotArea field="3" type="button" dataOnly="0" labelOnly="1" outline="0" axis="axisRow" fieldPosition="3"/>
    </format>
    <format dxfId="178">
      <pivotArea field="5" type="button" dataOnly="0" labelOnly="1" outline="0" axis="axisRow" fieldPosition="4"/>
    </format>
    <format dxfId="177">
      <pivotArea dataOnly="0" labelOnly="1" outline="0" fieldPosition="0">
        <references count="1">
          <reference field="4294967294" count="4">
            <x v="0"/>
            <x v="1"/>
            <x v="2"/>
            <x v="3"/>
          </reference>
        </references>
      </pivotArea>
    </format>
    <format>
      <pivotArea outline="0" fieldPosition="0">
        <references count="1">
          <reference field="4294967294" count="4" selected="0">
            <x v="0"/>
            <x v="1"/>
            <x v="2"/>
            <x v="3"/>
          </reference>
        </references>
      </pivotArea>
    </format>
    <format>
      <pivotArea field="2" type="button" dataOnly="0" labelOnly="1" outline="0" axis="axisRow" fieldPosition="2"/>
    </format>
    <format>
      <pivotArea field="3" type="button" dataOnly="0" labelOnly="1" outline="0" axis="axisRow" fieldPosition="3"/>
    </format>
    <format>
      <pivotArea field="5" type="button" dataOnly="0" labelOnly="1" outline="0" axis="axisRow" fieldPosition="4"/>
    </format>
    <format>
      <pivotArea dataOnly="0" labelOnly="1" outline="0" fieldPosition="0">
        <references count="1">
          <reference field="4294967294" count="4">
            <x v="0"/>
            <x v="1"/>
            <x v="2"/>
            <x v="3"/>
          </reference>
        </references>
      </pivotArea>
    </format>
  </formats>
  <pivotTableStyleInfo name="数据透视表样式 1" showRowHeaders="1" showColHeaders="1" showRowStripes="0" showColStripes="0" showLastColumn="1"/>
  <filters count="1">
    <filter fld="0" type="count" evalOrder="-1" id="3" iMeasureFld="4">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数据透视表2" cacheId="10" applyNumberFormats="0" applyBorderFormats="0" applyFontFormats="0" applyPatternFormats="0" applyAlignmentFormats="0" applyWidthHeightFormats="1" dataCaption="值" updatedVersion="8" minRefreshableVersion="3" showDrill="0" rowGrandTotals="0" createdVersion="8" indent="0" compact="0" compactData="0" multipleFieldFilters="0">
  <location ref="A24:I34" firstHeaderRow="0" firstDataRow="1" firstDataCol="5"/>
  <pivotFields count="36">
    <pivotField axis="axisRow" compact="0" outline="0" showAll="0" measureFilter="1" sortType="descending" defaultSubtotal="0">
      <items count="851">
        <item x="0"/>
        <item x="1"/>
        <item m="1" x="741"/>
        <item m="1" x="743"/>
        <item m="1" x="744"/>
        <item m="1" x="745"/>
        <item m="1" x="806"/>
        <item m="1" x="807"/>
        <item x="7"/>
        <item x="8"/>
        <item x="9"/>
        <item m="1" x="817"/>
        <item m="1" x="818"/>
        <item m="1" x="819"/>
        <item m="1" x="820"/>
        <item m="1" x="821"/>
        <item m="1" x="822"/>
        <item m="1" x="823"/>
        <item m="1" x="824"/>
        <item m="1" x="781"/>
        <item m="1" x="783"/>
        <item m="1" x="808"/>
        <item x="10"/>
        <item x="14"/>
        <item m="1" x="849"/>
        <item x="18"/>
        <item x="19"/>
        <item x="20"/>
        <item x="21"/>
        <item x="22"/>
        <item x="23"/>
        <item x="24"/>
        <item m="1" x="846"/>
        <item m="1" x="847"/>
        <item m="1" x="663"/>
        <item m="1" x="664"/>
        <item x="26"/>
        <item x="27"/>
        <item x="28"/>
        <item x="29"/>
        <item x="30"/>
        <item x="31"/>
        <item m="1" x="850"/>
        <item x="32"/>
        <item x="33"/>
        <item x="34"/>
        <item x="35"/>
        <item x="25"/>
        <item x="37"/>
        <item m="1" x="839"/>
        <item m="1" x="840"/>
        <item m="1" x="841"/>
        <item m="1" x="842"/>
        <item m="1" x="655"/>
        <item m="1" x="656"/>
        <item m="1" x="657"/>
        <item x="501"/>
        <item x="505"/>
        <item m="1" x="658"/>
        <item m="1" x="675"/>
        <item x="506"/>
        <item x="508"/>
        <item x="516"/>
        <item m="1" x="843"/>
        <item m="1" x="700"/>
        <item m="1" x="701"/>
        <item m="1" x="702"/>
        <item m="1" x="703"/>
        <item m="1" x="704"/>
        <item m="1" x="705"/>
        <item m="1" x="749"/>
        <item m="1" x="750"/>
        <item m="1" x="751"/>
        <item m="1" x="752"/>
        <item m="1" x="753"/>
        <item m="1" x="754"/>
        <item m="1" x="755"/>
        <item m="1" x="756"/>
        <item m="1" x="757"/>
        <item m="1" x="758"/>
        <item m="1" x="782"/>
        <item m="1" x="784"/>
        <item m="1" x="785"/>
        <item m="1" x="786"/>
        <item m="1" x="787"/>
        <item m="1" x="788"/>
        <item m="1" x="789"/>
        <item m="1" x="673"/>
        <item m="1" x="725"/>
        <item m="1" x="726"/>
        <item m="1" x="727"/>
        <item x="40"/>
        <item x="41"/>
        <item m="1" x="676"/>
        <item m="1" x="678"/>
        <item m="1" x="679"/>
        <item m="1" x="681"/>
        <item m="1" x="682"/>
        <item m="1" x="684"/>
        <item m="1" x="685"/>
        <item m="1" x="686"/>
        <item m="1" x="687"/>
        <item x="48"/>
        <item x="53"/>
        <item x="54"/>
        <item x="55"/>
        <item x="56"/>
        <item m="1" x="691"/>
        <item m="1" x="692"/>
        <item x="70"/>
        <item x="73"/>
        <item x="74"/>
        <item m="1" x="773"/>
        <item x="75"/>
        <item x="76"/>
        <item x="77"/>
        <item x="80"/>
        <item x="81"/>
        <item x="84"/>
        <item x="85"/>
        <item x="86"/>
        <item x="88"/>
        <item x="89"/>
        <item x="90"/>
        <item x="91"/>
        <item x="92"/>
        <item m="1" x="762"/>
        <item m="1" x="763"/>
        <item x="93"/>
        <item x="94"/>
        <item x="96"/>
        <item x="97"/>
        <item x="99"/>
        <item x="100"/>
        <item x="101"/>
        <item x="102"/>
        <item x="103"/>
        <item x="104"/>
        <item x="105"/>
        <item m="1" x="768"/>
        <item x="106"/>
        <item x="107"/>
        <item x="108"/>
        <item x="109"/>
        <item x="110"/>
        <item x="111"/>
        <item x="112"/>
        <item x="113"/>
        <item x="114"/>
        <item m="1" x="742"/>
        <item x="116"/>
        <item x="117"/>
        <item x="119"/>
        <item x="120"/>
        <item x="121"/>
        <item x="122"/>
        <item x="123"/>
        <item m="1" x="766"/>
        <item x="124"/>
        <item x="125"/>
        <item x="126"/>
        <item x="127"/>
        <item x="128"/>
        <item x="129"/>
        <item m="1" x="732"/>
        <item x="130"/>
        <item x="131"/>
        <item x="132"/>
        <item m="1" x="733"/>
        <item x="133"/>
        <item x="134"/>
        <item x="135"/>
        <item x="136"/>
        <item x="137"/>
        <item x="138"/>
        <item x="139"/>
        <item x="140"/>
        <item x="141"/>
        <item x="143"/>
        <item x="144"/>
        <item x="146"/>
        <item x="147"/>
        <item x="151"/>
        <item x="152"/>
        <item m="1" x="722"/>
        <item m="1" x="723"/>
        <item x="153"/>
        <item x="154"/>
        <item x="157"/>
        <item x="159"/>
        <item x="160"/>
        <item x="161"/>
        <item x="162"/>
        <item x="165"/>
        <item x="166"/>
        <item x="167"/>
        <item x="168"/>
        <item x="169"/>
        <item m="1" x="711"/>
        <item x="170"/>
        <item x="171"/>
        <item x="172"/>
        <item x="173"/>
        <item x="174"/>
        <item x="175"/>
        <item x="176"/>
        <item x="177"/>
        <item x="178"/>
        <item m="1" x="724"/>
        <item x="179"/>
        <item m="1" x="729"/>
        <item x="180"/>
        <item x="181"/>
        <item x="182"/>
        <item x="183"/>
        <item x="186"/>
        <item x="187"/>
        <item m="1" x="693"/>
        <item m="1" x="694"/>
        <item m="1" x="695"/>
        <item x="188"/>
        <item x="189"/>
        <item m="1" x="697"/>
        <item m="1" x="698"/>
        <item m="1" x="699"/>
        <item x="190"/>
        <item x="191"/>
        <item x="192"/>
        <item m="1" x="708"/>
        <item x="193"/>
        <item x="194"/>
        <item x="195"/>
        <item x="196"/>
        <item m="1" x="713"/>
        <item x="197"/>
        <item x="200"/>
        <item x="203"/>
        <item x="206"/>
        <item x="207"/>
        <item x="208"/>
        <item x="209"/>
        <item m="1" x="677"/>
        <item x="210"/>
        <item x="211"/>
        <item x="212"/>
        <item x="213"/>
        <item m="1" x="683"/>
        <item x="214"/>
        <item x="217"/>
        <item x="218"/>
        <item x="219"/>
        <item x="220"/>
        <item x="222"/>
        <item x="223"/>
        <item m="1" x="689"/>
        <item m="1" x="690"/>
        <item x="224"/>
        <item x="225"/>
        <item x="227"/>
        <item x="228"/>
        <item m="1" x="696"/>
        <item x="229"/>
        <item x="230"/>
        <item m="1" x="706"/>
        <item m="1" x="707"/>
        <item x="231"/>
        <item x="232"/>
        <item m="1" x="709"/>
        <item m="1" x="710"/>
        <item x="233"/>
        <item x="234"/>
        <item x="235"/>
        <item x="236"/>
        <item m="1" x="670"/>
        <item m="1" x="671"/>
        <item x="237"/>
        <item x="239"/>
        <item x="240"/>
        <item x="241"/>
        <item x="242"/>
        <item x="243"/>
        <item x="244"/>
        <item x="245"/>
        <item m="1" x="680"/>
        <item x="247"/>
        <item x="248"/>
        <item x="249"/>
        <item x="250"/>
        <item x="252"/>
        <item x="253"/>
        <item x="254"/>
        <item x="255"/>
        <item x="258"/>
        <item x="259"/>
        <item x="263"/>
        <item x="264"/>
        <item x="265"/>
        <item x="266"/>
        <item x="267"/>
        <item x="268"/>
        <item x="269"/>
        <item m="1" x="668"/>
        <item x="270"/>
        <item x="271"/>
        <item m="1" x="669"/>
        <item x="272"/>
        <item x="273"/>
        <item x="275"/>
        <item x="276"/>
        <item x="277"/>
        <item x="278"/>
        <item m="1" x="674"/>
        <item x="279"/>
        <item x="303"/>
        <item x="304"/>
        <item m="1" x="794"/>
        <item m="1" x="795"/>
        <item x="306"/>
        <item x="307"/>
        <item m="1" x="796"/>
        <item m="1" x="797"/>
        <item m="1" x="798"/>
        <item x="308"/>
        <item x="309"/>
        <item x="310"/>
        <item x="311"/>
        <item m="1" x="801"/>
        <item m="1" x="802"/>
        <item m="1" x="803"/>
        <item x="312"/>
        <item x="313"/>
        <item x="314"/>
        <item x="315"/>
        <item m="1" x="771"/>
        <item m="1" x="772"/>
        <item x="316"/>
        <item x="317"/>
        <item x="319"/>
        <item x="320"/>
        <item m="1" x="774"/>
        <item m="1" x="775"/>
        <item m="1" x="776"/>
        <item m="1" x="777"/>
        <item m="1" x="778"/>
        <item m="1" x="779"/>
        <item m="1" x="780"/>
        <item x="321"/>
        <item x="322"/>
        <item x="324"/>
        <item x="325"/>
        <item m="1" x="790"/>
        <item m="1" x="791"/>
        <item x="326"/>
        <item x="327"/>
        <item x="328"/>
        <item m="1" x="792"/>
        <item m="1" x="793"/>
        <item m="1" x="764"/>
        <item m="1" x="765"/>
        <item x="334"/>
        <item x="335"/>
        <item x="340"/>
        <item x="341"/>
        <item x="342"/>
        <item x="343"/>
        <item x="344"/>
        <item x="345"/>
        <item x="346"/>
        <item x="347"/>
        <item x="348"/>
        <item x="349"/>
        <item x="351"/>
        <item x="352"/>
        <item x="356"/>
        <item x="357"/>
        <item x="361"/>
        <item x="362"/>
        <item x="364"/>
        <item x="365"/>
        <item x="366"/>
        <item x="367"/>
        <item x="368"/>
        <item x="369"/>
        <item x="370"/>
        <item x="371"/>
        <item x="372"/>
        <item x="373"/>
        <item x="375"/>
        <item x="376"/>
        <item m="1" x="738"/>
        <item m="1" x="740"/>
        <item m="1" x="746"/>
        <item m="1" x="747"/>
        <item m="1" x="748"/>
        <item x="381"/>
        <item x="382"/>
        <item x="383"/>
        <item x="384"/>
        <item m="1" x="759"/>
        <item m="1" x="760"/>
        <item x="385"/>
        <item x="386"/>
        <item x="387"/>
        <item x="388"/>
        <item x="389"/>
        <item x="390"/>
        <item x="391"/>
        <item m="1" x="761"/>
        <item x="392"/>
        <item x="393"/>
        <item x="394"/>
        <item x="395"/>
        <item x="396"/>
        <item x="397"/>
        <item x="398"/>
        <item m="1" x="728"/>
        <item x="399"/>
        <item x="400"/>
        <item x="401"/>
        <item m="1" x="731"/>
        <item x="402"/>
        <item x="403"/>
        <item m="1" x="734"/>
        <item x="405"/>
        <item x="406"/>
        <item x="409"/>
        <item x="410"/>
        <item m="1" x="714"/>
        <item m="1" x="715"/>
        <item m="1" x="716"/>
        <item m="1" x="717"/>
        <item x="411"/>
        <item x="412"/>
        <item m="1" x="718"/>
        <item m="1" x="719"/>
        <item x="413"/>
        <item x="414"/>
        <item m="1" x="720"/>
        <item m="1" x="721"/>
        <item x="415"/>
        <item x="417"/>
        <item x="418"/>
        <item x="419"/>
        <item x="420"/>
        <item m="1" x="730"/>
        <item x="421"/>
        <item x="424"/>
        <item x="428"/>
        <item x="429"/>
        <item m="1" x="735"/>
        <item m="1" x="736"/>
        <item x="430"/>
        <item x="431"/>
        <item x="432"/>
        <item m="1" x="737"/>
        <item m="1" x="739"/>
        <item x="435"/>
        <item x="438"/>
        <item x="439"/>
        <item m="1" x="712"/>
        <item x="440"/>
        <item x="442"/>
        <item x="443"/>
        <item x="444"/>
        <item x="446"/>
        <item x="448"/>
        <item x="449"/>
        <item x="450"/>
        <item x="451"/>
        <item m="1" x="688"/>
        <item x="452"/>
        <item x="454"/>
        <item x="455"/>
        <item x="456"/>
        <item x="458"/>
        <item x="460"/>
        <item x="461"/>
        <item x="462"/>
        <item x="463"/>
        <item x="464"/>
        <item x="465"/>
        <item x="466"/>
        <item x="467"/>
        <item x="468"/>
        <item x="469"/>
        <item x="470"/>
        <item x="472"/>
        <item x="473"/>
        <item x="474"/>
        <item x="476"/>
        <item x="477"/>
        <item x="480"/>
        <item x="481"/>
        <item x="483"/>
        <item x="484"/>
        <item x="485"/>
        <item x="486"/>
        <item x="487"/>
        <item x="488"/>
        <item x="489"/>
        <item x="491"/>
        <item x="492"/>
        <item x="493"/>
        <item x="494"/>
        <item m="1" x="799"/>
        <item m="1" x="800"/>
        <item m="1" x="804"/>
        <item m="1" x="805"/>
        <item x="518"/>
        <item x="519"/>
        <item x="520"/>
        <item x="521"/>
        <item x="522"/>
        <item x="523"/>
        <item x="524"/>
        <item x="525"/>
        <item x="526"/>
        <item x="527"/>
        <item x="528"/>
        <item x="529"/>
        <item x="530"/>
        <item x="531"/>
        <item x="532"/>
        <item x="533"/>
        <item x="534"/>
        <item x="535"/>
        <item x="536"/>
        <item x="537"/>
        <item x="538"/>
        <item x="539"/>
        <item x="540"/>
        <item x="541"/>
        <item m="1" x="838"/>
        <item m="1" x="834"/>
        <item m="1" x="831"/>
        <item m="1" x="832"/>
        <item m="1" x="826"/>
        <item x="580"/>
        <item m="1" x="812"/>
        <item x="583"/>
        <item m="1" x="816"/>
        <item x="586"/>
        <item m="1" x="811"/>
        <item m="1" x="815"/>
        <item m="1" x="844"/>
        <item m="1" x="651"/>
        <item x="594"/>
        <item x="566"/>
        <item m="1" x="652"/>
        <item m="1" x="653"/>
        <item m="1" x="848"/>
        <item m="1" x="845"/>
        <item x="572"/>
        <item m="1" x="835"/>
        <item x="576"/>
        <item m="1" x="836"/>
        <item m="1" x="837"/>
        <item x="587"/>
        <item m="1" x="833"/>
        <item x="589"/>
        <item m="1" x="828"/>
        <item m="1" x="829"/>
        <item m="1" x="665"/>
        <item m="1" x="667"/>
        <item m="1" x="672"/>
        <item m="1" x="661"/>
        <item m="1" x="662"/>
        <item m="1" x="666"/>
        <item m="1" x="654"/>
        <item m="1" x="659"/>
        <item m="1" x="660"/>
        <item x="595"/>
        <item m="1" x="767"/>
        <item x="612"/>
        <item m="1" x="770"/>
        <item x="630"/>
        <item x="631"/>
        <item x="632"/>
        <item x="633"/>
        <item x="634"/>
        <item x="635"/>
        <item x="637"/>
        <item x="639"/>
        <item x="642"/>
        <item x="644"/>
        <item x="645"/>
        <item x="647"/>
        <item x="596"/>
        <item x="604"/>
        <item m="1" x="810"/>
        <item m="1" x="813"/>
        <item m="1" x="809"/>
        <item m="1" x="814"/>
        <item x="606"/>
        <item x="610"/>
        <item x="614"/>
        <item x="622"/>
        <item m="1" x="830"/>
        <item m="1" x="827"/>
        <item x="620"/>
        <item x="597"/>
        <item x="602"/>
        <item x="623"/>
        <item m="1" x="769"/>
        <item x="648"/>
        <item x="649"/>
        <item x="650"/>
        <item m="1" x="825"/>
        <item x="2"/>
        <item x="3"/>
        <item x="4"/>
        <item x="5"/>
        <item x="6"/>
        <item x="11"/>
        <item x="12"/>
        <item x="13"/>
        <item x="15"/>
        <item x="16"/>
        <item x="17"/>
        <item x="36"/>
        <item x="38"/>
        <item x="39"/>
        <item x="42"/>
        <item x="43"/>
        <item x="44"/>
        <item x="45"/>
        <item x="46"/>
        <item x="47"/>
        <item x="49"/>
        <item x="50"/>
        <item x="51"/>
        <item x="52"/>
        <item x="57"/>
        <item x="58"/>
        <item x="59"/>
        <item x="60"/>
        <item x="61"/>
        <item x="62"/>
        <item x="63"/>
        <item x="64"/>
        <item x="65"/>
        <item x="66"/>
        <item x="67"/>
        <item x="68"/>
        <item x="69"/>
        <item x="71"/>
        <item x="72"/>
        <item x="78"/>
        <item x="79"/>
        <item x="82"/>
        <item x="83"/>
        <item x="87"/>
        <item x="95"/>
        <item x="98"/>
        <item x="115"/>
        <item x="118"/>
        <item x="142"/>
        <item x="145"/>
        <item x="148"/>
        <item x="149"/>
        <item x="150"/>
        <item x="155"/>
        <item x="156"/>
        <item x="158"/>
        <item x="163"/>
        <item x="164"/>
        <item x="184"/>
        <item x="185"/>
        <item x="198"/>
        <item x="199"/>
        <item x="201"/>
        <item x="202"/>
        <item x="204"/>
        <item x="205"/>
        <item x="215"/>
        <item x="216"/>
        <item x="221"/>
        <item x="226"/>
        <item x="238"/>
        <item x="246"/>
        <item x="251"/>
        <item x="256"/>
        <item x="257"/>
        <item x="260"/>
        <item x="261"/>
        <item x="262"/>
        <item x="274"/>
        <item x="280"/>
        <item x="281"/>
        <item x="282"/>
        <item x="283"/>
        <item x="284"/>
        <item x="285"/>
        <item x="286"/>
        <item x="287"/>
        <item x="288"/>
        <item x="289"/>
        <item x="290"/>
        <item x="291"/>
        <item x="292"/>
        <item x="293"/>
        <item x="294"/>
        <item x="295"/>
        <item x="296"/>
        <item x="297"/>
        <item x="298"/>
        <item x="299"/>
        <item x="300"/>
        <item x="301"/>
        <item x="302"/>
        <item x="305"/>
        <item x="318"/>
        <item x="323"/>
        <item x="329"/>
        <item x="330"/>
        <item x="331"/>
        <item x="332"/>
        <item x="333"/>
        <item x="336"/>
        <item x="337"/>
        <item x="338"/>
        <item x="339"/>
        <item x="350"/>
        <item x="353"/>
        <item x="354"/>
        <item x="355"/>
        <item x="358"/>
        <item x="359"/>
        <item x="360"/>
        <item x="363"/>
        <item x="374"/>
        <item x="377"/>
        <item x="378"/>
        <item x="379"/>
        <item x="380"/>
        <item x="404"/>
        <item x="407"/>
        <item x="408"/>
        <item x="416"/>
        <item x="422"/>
        <item x="423"/>
        <item x="425"/>
        <item x="426"/>
        <item x="427"/>
        <item x="433"/>
        <item x="434"/>
        <item x="436"/>
        <item x="437"/>
        <item x="441"/>
        <item x="445"/>
        <item x="447"/>
        <item x="453"/>
        <item x="457"/>
        <item x="459"/>
        <item x="471"/>
        <item x="475"/>
        <item x="478"/>
        <item x="479"/>
        <item x="482"/>
        <item x="490"/>
        <item x="495"/>
        <item x="496"/>
        <item x="497"/>
        <item x="498"/>
        <item x="499"/>
        <item x="500"/>
        <item x="502"/>
        <item x="503"/>
        <item x="504"/>
        <item x="507"/>
        <item x="509"/>
        <item x="510"/>
        <item x="511"/>
        <item x="512"/>
        <item x="513"/>
        <item x="514"/>
        <item x="515"/>
        <item x="517"/>
        <item x="542"/>
        <item x="543"/>
        <item x="544"/>
        <item x="545"/>
        <item x="546"/>
        <item x="547"/>
        <item x="548"/>
        <item x="549"/>
        <item x="550"/>
        <item x="551"/>
        <item x="552"/>
        <item x="553"/>
        <item x="554"/>
        <item x="555"/>
        <item x="556"/>
        <item x="557"/>
        <item x="558"/>
        <item x="559"/>
        <item x="560"/>
        <item x="561"/>
        <item x="562"/>
        <item x="563"/>
        <item x="564"/>
        <item x="565"/>
        <item x="567"/>
        <item x="568"/>
        <item x="569"/>
        <item x="570"/>
        <item x="571"/>
        <item x="573"/>
        <item x="574"/>
        <item x="575"/>
        <item x="577"/>
        <item x="578"/>
        <item x="579"/>
        <item x="581"/>
        <item x="582"/>
        <item x="584"/>
        <item x="585"/>
        <item x="588"/>
        <item x="590"/>
        <item x="591"/>
        <item x="592"/>
        <item x="593"/>
        <item x="598"/>
        <item x="599"/>
        <item x="600"/>
        <item x="601"/>
        <item x="603"/>
        <item x="605"/>
        <item x="607"/>
        <item x="608"/>
        <item x="609"/>
        <item x="611"/>
        <item x="613"/>
        <item x="615"/>
        <item x="616"/>
        <item x="617"/>
        <item x="618"/>
        <item x="619"/>
        <item x="621"/>
        <item x="624"/>
        <item x="625"/>
        <item x="626"/>
        <item x="627"/>
        <item x="628"/>
        <item x="629"/>
        <item x="636"/>
        <item x="638"/>
        <item x="640"/>
        <item x="641"/>
        <item x="643"/>
        <item x="646"/>
      </items>
      <autoSortScope>
        <pivotArea dataOnly="0" outline="0" fieldPosition="0">
          <references count="1">
            <reference field="4294967294" count="1" selected="0">
              <x v="3"/>
            </reference>
          </references>
        </pivotArea>
      </autoSortScope>
    </pivotField>
    <pivotField compact="0" outline="0" showAll="0"/>
    <pivotField axis="axisRow" compact="0" outline="0" showAll="0" defaultSubtotal="0">
      <items count="18">
        <item x="1"/>
        <item m="1" x="17"/>
        <item x="6"/>
        <item x="11"/>
        <item x="4"/>
        <item x="15"/>
        <item x="12"/>
        <item m="1" x="16"/>
        <item x="5"/>
        <item x="10"/>
        <item x="3"/>
        <item x="2"/>
        <item x="13"/>
        <item x="14"/>
        <item x="0"/>
        <item x="7"/>
        <item x="8"/>
        <item x="9"/>
      </items>
    </pivotField>
    <pivotField axis="axisRow" compact="0" outline="0" showAll="0" defaultSubtotal="0">
      <items count="302">
        <item m="1" x="255"/>
        <item x="1"/>
        <item x="5"/>
        <item x="225"/>
        <item x="10"/>
        <item x="7"/>
        <item x="220"/>
        <item m="1" x="299"/>
        <item x="106"/>
        <item x="143"/>
        <item x="180"/>
        <item x="93"/>
        <item x="153"/>
        <item m="1" x="258"/>
        <item x="107"/>
        <item x="130"/>
        <item x="134"/>
        <item m="1" x="279"/>
        <item m="1" x="288"/>
        <item x="119"/>
        <item x="67"/>
        <item x="173"/>
        <item x="35"/>
        <item x="34"/>
        <item x="36"/>
        <item x="41"/>
        <item x="59"/>
        <item x="175"/>
        <item x="94"/>
        <item x="99"/>
        <item x="177"/>
        <item x="108"/>
        <item x="181"/>
        <item x="127"/>
        <item x="39"/>
        <item x="146"/>
        <item x="109"/>
        <item m="1" x="253"/>
        <item x="110"/>
        <item x="28"/>
        <item x="52"/>
        <item x="97"/>
        <item x="144"/>
        <item x="170"/>
        <item x="172"/>
        <item x="133"/>
        <item x="165"/>
        <item x="163"/>
        <item x="164"/>
        <item m="1" x="260"/>
        <item x="86"/>
        <item x="87"/>
        <item x="85"/>
        <item x="121"/>
        <item x="137"/>
        <item m="1" x="271"/>
        <item x="56"/>
        <item x="57"/>
        <item x="123"/>
        <item x="167"/>
        <item x="21"/>
        <item x="24"/>
        <item x="145"/>
        <item x="156"/>
        <item x="51"/>
        <item x="43"/>
        <item x="111"/>
        <item m="1" x="283"/>
        <item x="100"/>
        <item x="91"/>
        <item x="90"/>
        <item x="83"/>
        <item x="112"/>
        <item x="150"/>
        <item x="161"/>
        <item x="176"/>
        <item x="32"/>
        <item x="40"/>
        <item x="151"/>
        <item x="68"/>
        <item x="82"/>
        <item x="42"/>
        <item x="81"/>
        <item x="131"/>
        <item x="148"/>
        <item x="149"/>
        <item x="155"/>
        <item x="37"/>
        <item m="1" x="275"/>
        <item x="157"/>
        <item x="122"/>
        <item x="78"/>
        <item x="80"/>
        <item m="1" x="246"/>
        <item x="66"/>
        <item x="63"/>
        <item x="64"/>
        <item m="1" x="293"/>
        <item x="69"/>
        <item x="129"/>
        <item x="162"/>
        <item x="168"/>
        <item x="113"/>
        <item x="169"/>
        <item x="142"/>
        <item x="179"/>
        <item x="92"/>
        <item x="171"/>
        <item x="26"/>
        <item x="138"/>
        <item x="19"/>
        <item x="17"/>
        <item x="18"/>
        <item x="33"/>
        <item m="1" x="282"/>
        <item x="124"/>
        <item x="84"/>
        <item x="76"/>
        <item x="75"/>
        <item x="74"/>
        <item x="73"/>
        <item x="88"/>
        <item x="72"/>
        <item x="71"/>
        <item x="70"/>
        <item x="114"/>
        <item x="115"/>
        <item x="160"/>
        <item x="38"/>
        <item x="54"/>
        <item x="174"/>
        <item x="98"/>
        <item x="31"/>
        <item x="166"/>
        <item x="141"/>
        <item x="140"/>
        <item x="125"/>
        <item x="95"/>
        <item x="182"/>
        <item x="158"/>
        <item x="22"/>
        <item x="154"/>
        <item x="152"/>
        <item m="1" x="281"/>
        <item x="27"/>
        <item x="44"/>
        <item x="178"/>
        <item x="132"/>
        <item x="55"/>
        <item x="116"/>
        <item x="96"/>
        <item x="79"/>
        <item x="30"/>
        <item x="29"/>
        <item x="139"/>
        <item x="60"/>
        <item x="61"/>
        <item x="50"/>
        <item x="62"/>
        <item x="48"/>
        <item x="47"/>
        <item x="25"/>
        <item x="23"/>
        <item x="58"/>
        <item x="77"/>
        <item x="190"/>
        <item m="1" x="266"/>
        <item m="1" x="265"/>
        <item m="1" x="257"/>
        <item m="1" x="269"/>
        <item x="207"/>
        <item x="204"/>
        <item m="1" x="296"/>
        <item x="210"/>
        <item m="1" x="263"/>
        <item m="1" x="276"/>
        <item m="1" x="270"/>
        <item m="1" x="264"/>
        <item x="244"/>
        <item m="1" x="249"/>
        <item m="1" x="285"/>
        <item m="1" x="254"/>
        <item m="1" x="287"/>
        <item m="1" x="289"/>
        <item x="214"/>
        <item m="1" x="291"/>
        <item x="213"/>
        <item m="1" x="250"/>
        <item m="1" x="268"/>
        <item m="1" x="286"/>
        <item x="196"/>
        <item m="1" x="251"/>
        <item m="1" x="247"/>
        <item m="1" x="297"/>
        <item x="191"/>
        <item m="1" x="259"/>
        <item m="1" x="300"/>
        <item x="198"/>
        <item m="1" x="256"/>
        <item m="1" x="262"/>
        <item x="215"/>
        <item m="1" x="301"/>
        <item m="1" x="248"/>
        <item m="1" x="245"/>
        <item m="1" x="267"/>
        <item m="1" x="277"/>
        <item m="1" x="284"/>
        <item x="218"/>
        <item m="1" x="294"/>
        <item x="226"/>
        <item x="13"/>
        <item x="11"/>
        <item x="223"/>
        <item m="1" x="280"/>
        <item x="16"/>
        <item m="1" x="272"/>
        <item m="1" x="292"/>
        <item m="1" x="273"/>
        <item x="4"/>
        <item x="221"/>
        <item x="241"/>
        <item m="1" x="274"/>
        <item m="1" x="252"/>
        <item x="3"/>
        <item x="2"/>
        <item x="6"/>
        <item x="222"/>
        <item m="1" x="298"/>
        <item m="1" x="278"/>
        <item x="240"/>
        <item m="1" x="290"/>
        <item m="1" x="261"/>
        <item x="15"/>
        <item x="219"/>
        <item m="1" x="295"/>
        <item x="189"/>
        <item x="188"/>
        <item x="0"/>
        <item x="243"/>
        <item x="8"/>
        <item x="9"/>
        <item x="12"/>
        <item x="14"/>
        <item x="20"/>
        <item x="45"/>
        <item x="46"/>
        <item x="49"/>
        <item x="53"/>
        <item x="65"/>
        <item x="89"/>
        <item x="101"/>
        <item x="102"/>
        <item x="103"/>
        <item x="104"/>
        <item x="105"/>
        <item x="117"/>
        <item x="118"/>
        <item x="120"/>
        <item x="126"/>
        <item x="128"/>
        <item x="135"/>
        <item x="136"/>
        <item x="147"/>
        <item x="159"/>
        <item x="183"/>
        <item x="184"/>
        <item x="185"/>
        <item x="186"/>
        <item x="187"/>
        <item x="192"/>
        <item x="193"/>
        <item x="194"/>
        <item x="195"/>
        <item x="197"/>
        <item x="199"/>
        <item x="200"/>
        <item x="201"/>
        <item x="202"/>
        <item x="203"/>
        <item x="205"/>
        <item x="206"/>
        <item x="208"/>
        <item x="209"/>
        <item x="211"/>
        <item x="212"/>
        <item x="216"/>
        <item x="217"/>
        <item x="224"/>
        <item x="227"/>
        <item x="228"/>
        <item x="229"/>
        <item x="230"/>
        <item x="231"/>
        <item x="232"/>
        <item x="233"/>
        <item x="234"/>
        <item x="235"/>
        <item x="236"/>
        <item x="237"/>
        <item x="238"/>
        <item x="239"/>
        <item x="242"/>
      </items>
    </pivotField>
    <pivotField compact="0" outline="0" showAll="0"/>
    <pivotField axis="axisRow" compact="0" outline="0" showAll="0">
      <items count="206">
        <item x="102"/>
        <item x="103"/>
        <item m="1" x="189"/>
        <item m="1" x="185"/>
        <item m="1" x="196"/>
        <item x="141"/>
        <item m="1" x="191"/>
        <item m="1" x="179"/>
        <item x="17"/>
        <item x="18"/>
        <item x="16"/>
        <item x="23"/>
        <item x="24"/>
        <item x="25"/>
        <item x="22"/>
        <item x="27"/>
        <item m="1" x="149"/>
        <item m="1" x="150"/>
        <item m="1" x="165"/>
        <item m="1" x="167"/>
        <item x="31"/>
        <item x="44"/>
        <item x="55"/>
        <item x="38"/>
        <item x="39"/>
        <item x="43"/>
        <item x="30"/>
        <item x="140"/>
        <item x="135"/>
        <item m="1" x="163"/>
        <item m="1" x="202"/>
        <item m="1" x="203"/>
        <item m="1" x="148"/>
        <item m="1" x="201"/>
        <item x="59"/>
        <item x="79"/>
        <item x="71"/>
        <item x="70"/>
        <item m="1" x="164"/>
        <item m="1" x="152"/>
        <item m="1" x="156"/>
        <item m="1" x="155"/>
        <item m="1" x="159"/>
        <item m="1" x="157"/>
        <item m="1" x="154"/>
        <item m="1" x="176"/>
        <item m="1" x="175"/>
        <item m="1" x="180"/>
        <item m="1" x="153"/>
        <item m="1" x="158"/>
        <item m="1" x="174"/>
        <item x="86"/>
        <item x="48"/>
        <item x="51"/>
        <item x="45"/>
        <item x="137"/>
        <item m="1" x="162"/>
        <item m="1" x="161"/>
        <item x="74"/>
        <item x="130"/>
        <item x="7"/>
        <item x="115"/>
        <item m="1" x="168"/>
        <item m="1" x="172"/>
        <item x="9"/>
        <item m="1" x="197"/>
        <item x="13"/>
        <item x="14"/>
        <item x="10"/>
        <item m="1" x="181"/>
        <item m="1" x="147"/>
        <item x="11"/>
        <item x="12"/>
        <item x="8"/>
        <item x="15"/>
        <item x="6"/>
        <item x="5"/>
        <item m="1" x="204"/>
        <item m="1" x="178"/>
        <item m="1" x="166"/>
        <item x="131"/>
        <item m="1" x="177"/>
        <item x="4"/>
        <item x="2"/>
        <item m="1" x="182"/>
        <item x="3"/>
        <item x="20"/>
        <item x="21"/>
        <item m="1" x="173"/>
        <item x="19"/>
        <item m="1" x="188"/>
        <item m="1" x="198"/>
        <item x="139"/>
        <item m="1" x="192"/>
        <item m="1" x="146"/>
        <item m="1" x="195"/>
        <item x="29"/>
        <item x="42"/>
        <item x="35"/>
        <item x="36"/>
        <item x="41"/>
        <item x="28"/>
        <item x="119"/>
        <item m="1" x="170"/>
        <item m="1" x="184"/>
        <item m="1" x="145"/>
        <item m="1" x="190"/>
        <item m="1" x="200"/>
        <item x="46"/>
        <item x="58"/>
        <item x="34"/>
        <item x="144"/>
        <item m="1" x="151"/>
        <item x="64"/>
        <item x="61"/>
        <item m="1" x="171"/>
        <item x="62"/>
        <item x="63"/>
        <item x="65"/>
        <item x="60"/>
        <item m="1" x="183"/>
        <item m="1" x="199"/>
        <item x="81"/>
        <item x="82"/>
        <item x="80"/>
        <item m="1" x="160"/>
        <item m="1" x="193"/>
        <item m="1" x="186"/>
        <item m="1" x="187"/>
        <item x="138"/>
        <item m="1" x="194"/>
        <item m="1" x="169"/>
        <item x="0"/>
        <item x="1"/>
        <item x="26"/>
        <item x="32"/>
        <item x="33"/>
        <item x="37"/>
        <item x="40"/>
        <item x="47"/>
        <item x="49"/>
        <item x="50"/>
        <item x="52"/>
        <item x="53"/>
        <item x="54"/>
        <item x="56"/>
        <item x="57"/>
        <item x="66"/>
        <item x="67"/>
        <item x="68"/>
        <item x="69"/>
        <item x="72"/>
        <item x="73"/>
        <item x="75"/>
        <item x="76"/>
        <item x="77"/>
        <item x="78"/>
        <item x="83"/>
        <item x="84"/>
        <item x="85"/>
        <item x="87"/>
        <item x="88"/>
        <item x="89"/>
        <item x="90"/>
        <item x="91"/>
        <item x="92"/>
        <item x="93"/>
        <item x="94"/>
        <item x="95"/>
        <item x="96"/>
        <item x="97"/>
        <item x="98"/>
        <item x="99"/>
        <item x="100"/>
        <item x="101"/>
        <item x="104"/>
        <item x="105"/>
        <item x="106"/>
        <item x="107"/>
        <item x="108"/>
        <item x="109"/>
        <item x="110"/>
        <item x="111"/>
        <item x="112"/>
        <item x="113"/>
        <item x="114"/>
        <item x="116"/>
        <item x="117"/>
        <item x="118"/>
        <item x="120"/>
        <item x="121"/>
        <item x="122"/>
        <item x="123"/>
        <item x="124"/>
        <item x="125"/>
        <item x="126"/>
        <item x="127"/>
        <item x="128"/>
        <item x="129"/>
        <item x="132"/>
        <item x="133"/>
        <item x="134"/>
        <item x="136"/>
        <item x="142"/>
        <item x="143"/>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defaultSubtotal="0">
      <items count="12">
        <item x="9"/>
        <item x="4"/>
        <item x="8"/>
        <item x="11"/>
        <item x="5"/>
        <item x="3"/>
        <item x="0"/>
        <item x="1"/>
        <item x="7"/>
        <item x="2"/>
        <item x="10"/>
        <item x="6"/>
      </items>
    </pivotField>
    <pivotField compact="0" outline="0" showAll="0"/>
    <pivotField dataField="1" compact="0" outline="0" showAll="0"/>
    <pivotField dataField="1" compact="0" outline="0" showAll="0"/>
    <pivotField dataField="1" compact="0" outline="0" showAll="0"/>
    <pivotField compact="0" outline="0" showAll="0"/>
    <pivotField compact="0" outline="0" showAll="0"/>
    <pivotField compact="0" outline="0" dragToRow="0" dragToCol="0" dragToPage="0" showAll="0" defaultSubtotal="0"/>
  </pivotFields>
  <rowFields count="5">
    <field x="0"/>
    <field x="28"/>
    <field x="2"/>
    <field x="3"/>
    <field x="5"/>
  </rowFields>
  <rowItems count="10">
    <i>
      <x v="646"/>
      <x v="8"/>
      <x v="2"/>
      <x v="111"/>
      <x v="116"/>
    </i>
    <i>
      <x v="695"/>
      <x/>
      <x v="2"/>
      <x v="251"/>
      <x v="116"/>
    </i>
    <i>
      <x v="709"/>
      <x/>
      <x v="2"/>
      <x v="254"/>
      <x v="117"/>
    </i>
    <i>
      <x v="682"/>
      <x v="5"/>
      <x v="2"/>
      <x v="106"/>
      <x v="116"/>
    </i>
    <i>
      <x v="673"/>
      <x v="9"/>
      <x v="2"/>
      <x v="122"/>
      <x v="116"/>
    </i>
    <i>
      <x v="282"/>
      <x v="9"/>
      <x v="2"/>
      <x v="121"/>
      <x v="113"/>
    </i>
    <i>
      <x v="755"/>
      <x v="3"/>
      <x v="2"/>
      <x v="30"/>
      <x v="117"/>
    </i>
    <i>
      <x v="303"/>
      <x v="5"/>
      <x v="2"/>
      <x v="41"/>
      <x v="114"/>
    </i>
    <i>
      <x v="115"/>
      <x v="8"/>
      <x v="2"/>
      <x v="110"/>
      <x v="116"/>
    </i>
    <i>
      <x v="692"/>
      <x/>
      <x v="2"/>
      <x v="250"/>
      <x v="117"/>
    </i>
  </rowItems>
  <colFields count="1">
    <field x="-2"/>
  </colFields>
  <colItems count="4">
    <i>
      <x/>
    </i>
    <i i="1">
      <x v="1"/>
    </i>
    <i i="2">
      <x v="2"/>
    </i>
    <i i="3">
      <x v="3"/>
    </i>
  </colItems>
  <dataFields count="4">
    <dataField name=" 招考人数" fld="12" baseField="0" baseItem="0"/>
    <dataField name=" 待审核人数" fld="30" baseField="0" baseItem="0"/>
    <dataField name=" 已审核人数" fld="31" baseField="0" baseItem="0"/>
    <dataField name="报名总人数" fld="32" baseField="0" baseItem="0"/>
  </dataFields>
  <formats count="21">
    <format dxfId="213">
      <pivotArea outline="0" collapsedLevelsAreSubtotals="1" fieldPosition="0"/>
    </format>
    <format dxfId="212">
      <pivotArea dataOnly="0" labelOnly="1" outline="0" fieldPosition="0">
        <references count="1">
          <reference field="4294967294" count="4">
            <x v="0"/>
            <x v="1"/>
            <x v="2"/>
            <x v="3"/>
          </reference>
        </references>
      </pivotArea>
    </format>
    <format dxfId="211">
      <pivotArea type="all" dataOnly="0" outline="0" fieldPosition="0"/>
    </format>
    <format dxfId="210">
      <pivotArea outline="0" collapsedLevelsAreSubtotals="1" fieldPosition="0"/>
    </format>
    <format dxfId="209">
      <pivotArea field="0" type="button" dataOnly="0" labelOnly="1" outline="0" axis="axisRow" fieldPosition="0"/>
    </format>
    <format dxfId="208">
      <pivotArea field="2" type="button" dataOnly="0" labelOnly="1" outline="0" axis="axisRow" fieldPosition="2"/>
    </format>
    <format dxfId="207">
      <pivotArea field="3" type="button" dataOnly="0" labelOnly="1" outline="0" axis="axisRow" fieldPosition="3"/>
    </format>
    <format dxfId="206">
      <pivotArea field="5" type="button" dataOnly="0" labelOnly="1" outline="0" axis="axisRow" fieldPosition="4"/>
    </format>
    <format dxfId="205">
      <pivotArea dataOnly="0" labelOnly="1" outline="0" fieldPosition="0">
        <references count="1">
          <reference field="0" count="11">
            <x v="18"/>
            <x v="23"/>
            <x v="24"/>
            <x v="154"/>
            <x v="367"/>
            <x v="467"/>
            <x v="468"/>
            <x v="535"/>
            <x v="536"/>
            <x v="537"/>
            <x v="546"/>
          </reference>
        </references>
      </pivotArea>
    </format>
    <format dxfId="204">
      <pivotArea dataOnly="0" labelOnly="1" grandRow="1" outline="0" fieldPosition="0"/>
    </format>
    <format dxfId="203">
      <pivotArea dataOnly="0" labelOnly="1" outline="0" fieldPosition="0">
        <references count="1">
          <reference field="4294967294" count="4">
            <x v="0"/>
            <x v="1"/>
            <x v="2"/>
            <x v="3"/>
          </reference>
        </references>
      </pivotArea>
    </format>
    <format dxfId="202">
      <pivotArea outline="0" collapsedLevelsAreSubtotals="1" fieldPosition="0"/>
    </format>
    <format dxfId="201">
      <pivotArea field="2" type="button" dataOnly="0" labelOnly="1" outline="0" axis="axisRow" fieldPosition="2"/>
    </format>
    <format dxfId="200">
      <pivotArea field="3" type="button" dataOnly="0" labelOnly="1" outline="0" axis="axisRow" fieldPosition="3"/>
    </format>
    <format dxfId="199">
      <pivotArea field="5" type="button" dataOnly="0" labelOnly="1" outline="0" axis="axisRow" fieldPosition="4"/>
    </format>
    <format dxfId="198">
      <pivotArea dataOnly="0" labelOnly="1" outline="0" fieldPosition="0">
        <references count="1">
          <reference field="4294967294" count="4">
            <x v="0"/>
            <x v="1"/>
            <x v="2"/>
            <x v="3"/>
          </reference>
        </references>
      </pivotArea>
    </format>
    <format>
      <pivotArea outline="0" collapsedLevelsAreSubtotals="1" fieldPosition="0"/>
    </format>
    <format>
      <pivotArea field="2" type="button" dataOnly="0" labelOnly="1" outline="0" axis="axisRow" fieldPosition="2"/>
    </format>
    <format>
      <pivotArea field="3" type="button" dataOnly="0" labelOnly="1" outline="0" axis="axisRow" fieldPosition="3"/>
    </format>
    <format>
      <pivotArea field="5" type="button" dataOnly="0" labelOnly="1" outline="0" axis="axisRow" fieldPosition="4"/>
    </format>
    <format>
      <pivotArea dataOnly="0" labelOnly="1" outline="0" fieldPosition="0">
        <references count="1">
          <reference field="4294967294" count="4">
            <x v="0"/>
            <x v="1"/>
            <x v="2"/>
            <x v="3"/>
          </reference>
        </references>
      </pivotArea>
    </format>
  </formats>
  <pivotTableStyleInfo name="数据透视表样式 1" showRowHeaders="1" showColHeaders="1" showRowStripes="0" showColStripes="0" showLastColumn="1"/>
  <filters count="1">
    <filter fld="0" type="count" evalOrder="-1" id="2" iMeasureFld="3">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72B70F2-72F8-4D93-AD4A-90B4BFB2544C}" name="数据透视表6" cacheId="10" applyNumberFormats="0" applyBorderFormats="0" applyFontFormats="0" applyPatternFormats="0" applyAlignmentFormats="0" applyWidthHeightFormats="1" dataCaption="值" updatedVersion="8" minRefreshableVersion="3" itemPrintTitles="1" mergeItem="1" createdVersion="8" indent="0" compact="0" compactData="0" multipleFieldFilters="0" rowHeaderCaption="地区">
  <location ref="B22:H44" firstHeaderRow="0" firstDataRow="1" firstDataCol="2"/>
  <pivotFields count="36">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sortType="descending">
      <items count="169">
        <item x="1"/>
        <item x="96"/>
        <item x="85"/>
        <item x="155"/>
        <item x="86"/>
        <item x="87"/>
        <item x="156"/>
        <item x="88"/>
        <item m="1" x="162"/>
        <item x="89"/>
        <item x="90"/>
        <item m="1" x="165"/>
        <item x="91"/>
        <item x="92"/>
        <item x="154"/>
        <item m="1" x="167"/>
        <item x="93"/>
        <item x="94"/>
        <item x="153"/>
        <item x="95"/>
        <item x="112"/>
        <item x="108"/>
        <item x="105"/>
        <item x="111"/>
        <item x="100"/>
        <item x="5"/>
        <item x="109"/>
        <item x="101"/>
        <item x="107"/>
        <item x="102"/>
        <item x="104"/>
        <item x="103"/>
        <item x="98"/>
        <item x="110"/>
        <item x="38"/>
        <item x="34"/>
        <item x="32"/>
        <item x="36"/>
        <item x="33"/>
        <item x="35"/>
        <item x="30"/>
        <item x="28"/>
        <item x="27"/>
        <item x="31"/>
        <item x="37"/>
        <item x="29"/>
        <item x="159"/>
        <item x="148"/>
        <item x="150"/>
        <item x="152"/>
        <item x="140"/>
        <item x="138"/>
        <item x="145"/>
        <item x="147"/>
        <item x="160"/>
        <item x="142"/>
        <item x="151"/>
        <item x="143"/>
        <item x="144"/>
        <item x="146"/>
        <item x="149"/>
        <item x="141"/>
        <item x="139"/>
        <item x="9"/>
        <item x="119"/>
        <item x="122"/>
        <item x="120"/>
        <item x="113"/>
        <item x="121"/>
        <item x="118"/>
        <item x="114"/>
        <item m="1" x="166"/>
        <item x="117"/>
        <item x="116"/>
        <item x="115"/>
        <item x="8"/>
        <item x="72"/>
        <item x="73"/>
        <item x="74"/>
        <item x="79"/>
        <item x="77"/>
        <item x="71"/>
        <item x="4"/>
        <item x="78"/>
        <item x="75"/>
        <item x="76"/>
        <item x="3"/>
        <item x="56"/>
        <item x="55"/>
        <item x="53"/>
        <item x="57"/>
        <item x="58"/>
        <item x="54"/>
        <item x="158"/>
        <item x="22"/>
        <item x="13"/>
        <item x="15"/>
        <item x="18"/>
        <item x="26"/>
        <item x="11"/>
        <item x="12"/>
        <item m="1" x="163"/>
        <item x="20"/>
        <item x="25"/>
        <item x="157"/>
        <item x="16"/>
        <item x="21"/>
        <item x="161"/>
        <item x="24"/>
        <item x="23"/>
        <item x="19"/>
        <item x="17"/>
        <item x="2"/>
        <item x="6"/>
        <item x="64"/>
        <item x="63"/>
        <item x="62"/>
        <item x="61"/>
        <item x="7"/>
        <item x="60"/>
        <item x="59"/>
        <item x="70"/>
        <item x="69"/>
        <item x="66"/>
        <item x="68"/>
        <item x="67"/>
        <item x="65"/>
        <item x="128"/>
        <item x="129"/>
        <item x="131"/>
        <item x="126"/>
        <item x="136"/>
        <item x="127"/>
        <item x="124"/>
        <item x="125"/>
        <item x="130"/>
        <item x="132"/>
        <item x="137"/>
        <item m="1" x="164"/>
        <item x="135"/>
        <item x="133"/>
        <item x="10"/>
        <item x="51"/>
        <item x="42"/>
        <item x="44"/>
        <item x="48"/>
        <item x="49"/>
        <item x="43"/>
        <item x="46"/>
        <item x="40"/>
        <item x="39"/>
        <item x="47"/>
        <item x="52"/>
        <item x="50"/>
        <item x="0"/>
        <item x="14"/>
        <item x="41"/>
        <item x="45"/>
        <item x="80"/>
        <item x="81"/>
        <item x="82"/>
        <item x="83"/>
        <item x="84"/>
        <item x="97"/>
        <item x="99"/>
        <item x="106"/>
        <item x="123"/>
        <item x="134"/>
        <item t="default"/>
      </items>
      <autoSortScope>
        <pivotArea dataOnly="0" outline="0" fieldPosition="0">
          <references count="1">
            <reference field="4294967294" count="1" selected="0">
              <x v="4"/>
            </reference>
          </references>
        </pivotArea>
      </autoSortScope>
    </pivotField>
    <pivotField compact="0" outline="0" showAll="0"/>
    <pivotField compact="0" outline="0" showAll="0"/>
    <pivotField compact="0" outline="0" showAll="0"/>
    <pivotField compact="0" outline="0" showAll="0"/>
    <pivotField compact="0" outline="0" showAll="0"/>
    <pivotField compact="0" outline="0" showAll="0"/>
    <pivotField axis="axisRow" compact="0" outline="0" showAll="0" defaultSubtotal="0">
      <items count="12">
        <item x="9"/>
        <item h="1" x="4"/>
        <item h="1" x="8"/>
        <item h="1" x="11"/>
        <item h="1" x="5"/>
        <item h="1" x="3"/>
        <item h="1" x="0"/>
        <item h="1" x="1"/>
        <item h="1" x="7"/>
        <item h="1" x="2"/>
        <item h="1" x="10"/>
        <item h="1" x="6"/>
      </items>
    </pivotField>
    <pivotField compact="0" outline="0" showAll="0"/>
    <pivotField dataField="1" compact="0" outline="0" showAll="0"/>
    <pivotField dataField="1" compact="0" outline="0" showAll="0"/>
    <pivotField dataField="1" compact="0" outline="0" showAll="0"/>
    <pivotField compact="0" outline="0" showAll="0"/>
    <pivotField compact="0" outline="0" showAll="0"/>
    <pivotField compact="0" outline="0" dragToRow="0" dragToCol="0" dragToPage="0" showAll="0" defaultSubtotal="0"/>
  </pivotFields>
  <rowFields count="2">
    <field x="28"/>
    <field x="21"/>
  </rowFields>
  <rowItems count="22">
    <i>
      <x/>
      <x v="162"/>
    </i>
    <i r="1">
      <x v="159"/>
    </i>
    <i r="1">
      <x v="158"/>
    </i>
    <i r="1">
      <x v="160"/>
    </i>
    <i r="1">
      <x v="161"/>
    </i>
    <i r="1">
      <x v="1"/>
    </i>
    <i r="1">
      <x v="6"/>
    </i>
    <i r="1">
      <x v="16"/>
    </i>
    <i r="1">
      <x v="13"/>
    </i>
    <i r="1">
      <x v="19"/>
    </i>
    <i r="1">
      <x v="9"/>
    </i>
    <i r="1">
      <x v="18"/>
    </i>
    <i r="1">
      <x v="3"/>
    </i>
    <i r="1">
      <x v="14"/>
    </i>
    <i r="1">
      <x v="5"/>
    </i>
    <i r="1">
      <x v="2"/>
    </i>
    <i r="1">
      <x v="12"/>
    </i>
    <i r="1">
      <x v="10"/>
    </i>
    <i r="1">
      <x v="17"/>
    </i>
    <i r="1">
      <x v="4"/>
    </i>
    <i r="1">
      <x v="7"/>
    </i>
    <i t="grand">
      <x/>
    </i>
  </rowItems>
  <colFields count="1">
    <field x="-2"/>
  </colFields>
  <colItems count="5">
    <i>
      <x/>
    </i>
    <i i="1">
      <x v="1"/>
    </i>
    <i i="2">
      <x v="2"/>
    </i>
    <i i="3">
      <x v="3"/>
    </i>
    <i i="4">
      <x v="4"/>
    </i>
  </colItems>
  <dataFields count="5">
    <dataField name="岗位数" fld="2" subtotal="count" baseField="0" baseItem="0"/>
    <dataField name="招录人数" fld="12" baseField="0" baseItem="0"/>
    <dataField name="待审核人数 " fld="30" baseField="0" baseItem="0"/>
    <dataField name="已审核人数 " fld="31" baseField="0" baseItem="0"/>
    <dataField name="报名总人数" fld="32" baseField="0" baseItem="0"/>
  </dataFields>
  <formats count="9">
    <format dxfId="9">
      <pivotArea outline="0" collapsedLevelsAreSubtotals="1" fieldPosition="0"/>
    </format>
    <format dxfId="8">
      <pivotArea field="21" type="button" dataOnly="0" labelOnly="1" outline="0" axis="axisRow" fieldPosition="1"/>
    </format>
    <format dxfId="7">
      <pivotArea dataOnly="0" labelOnly="1" grandRow="1" outline="0" fieldPosition="0"/>
    </format>
    <format dxfId="6">
      <pivotArea dataOnly="0" labelOnly="1" outline="0" fieldPosition="0">
        <references count="1">
          <reference field="4294967294" count="5">
            <x v="0"/>
            <x v="1"/>
            <x v="2"/>
            <x v="3"/>
            <x v="4"/>
          </reference>
        </references>
      </pivotArea>
    </format>
    <format dxfId="5">
      <pivotArea type="all" dataOnly="0" outline="0" fieldPosition="0"/>
    </format>
    <format dxfId="4">
      <pivotArea outline="0" collapsedLevelsAreSubtotals="1" fieldPosition="0"/>
    </format>
    <format dxfId="3">
      <pivotArea field="21" type="button" dataOnly="0" labelOnly="1" outline="0" axis="axisRow" fieldPosition="1"/>
    </format>
    <format dxfId="2">
      <pivotArea dataOnly="0" labelOnly="1" grandRow="1" outline="0" fieldPosition="0"/>
    </format>
    <format dxfId="1">
      <pivotArea dataOnly="0" labelOnly="1" outline="0" fieldPosition="0">
        <references count="1">
          <reference field="4294967294" count="5">
            <x v="0"/>
            <x v="1"/>
            <x v="2"/>
            <x v="3"/>
            <x v="4"/>
          </reference>
        </references>
      </pivotArea>
    </format>
  </formats>
  <pivotTableStyleInfo name="数据透视表样式 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数据透视表1" cacheId="10" applyNumberFormats="0" applyBorderFormats="0" applyFontFormats="0" applyPatternFormats="0" applyAlignmentFormats="0" applyWidthHeightFormats="1" dataCaption="值" updatedVersion="8" minRefreshableVersion="3" rowGrandTotals="0" createdVersion="8" indent="0" outline="1" outlineData="1" multipleFieldFilters="0" rowHeaderCaption="地市">
  <location ref="B3:G4" firstHeaderRow="0" firstDataRow="1" firstDataCol="1"/>
  <pivotFields count="36">
    <pivotField showAll="0"/>
    <pivotField showAll="0"/>
    <pivotField dataField="1"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3">
        <item x="9"/>
        <item h="1" x="4"/>
        <item h="1" x="8"/>
        <item h="1" x="11"/>
        <item h="1" x="5"/>
        <item h="1" x="3"/>
        <item h="1" x="0"/>
        <item h="1" x="1"/>
        <item h="1" x="7"/>
        <item h="1" x="2"/>
        <item h="1" x="10"/>
        <item h="1" x="6"/>
        <item t="default"/>
      </items>
    </pivotField>
    <pivotField showAll="0"/>
    <pivotField dataField="1" showAll="0"/>
    <pivotField dataField="1" showAll="0"/>
    <pivotField dataField="1" showAll="0"/>
    <pivotField showAll="0"/>
    <pivotField showAll="0"/>
    <pivotField dragToRow="0" dragToCol="0" dragToPage="0" showAll="0" defaultSubtotal="0"/>
  </pivotFields>
  <rowFields count="1">
    <field x="28"/>
  </rowFields>
  <rowItems count="1">
    <i>
      <x/>
    </i>
  </rowItems>
  <colFields count="1">
    <field x="-2"/>
  </colFields>
  <colItems count="5">
    <i>
      <x/>
    </i>
    <i i="1">
      <x v="1"/>
    </i>
    <i i="2">
      <x v="2"/>
    </i>
    <i i="3">
      <x v="3"/>
    </i>
    <i i="4">
      <x v="4"/>
    </i>
  </colItems>
  <dataFields count="5">
    <dataField name="岗位数" fld="2" subtotal="count" baseField="0" baseItem="0"/>
    <dataField name="招录人数" fld="12" baseField="0" baseItem="0"/>
    <dataField name="待审核人数 " fld="30" baseField="0" baseItem="0"/>
    <dataField name="已审核人数 " fld="31" baseField="0" baseItem="0"/>
    <dataField name="报名总人数" fld="32" baseField="0" baseItem="0"/>
  </dataFields>
  <formats count="63">
    <format dxfId="68">
      <pivotArea type="all" dataOnly="0" outline="0" fieldPosition="0"/>
    </format>
    <format dxfId="67">
      <pivotArea outline="0" collapsedLevelsAreSubtotals="1" fieldPosition="0"/>
    </format>
    <format dxfId="66">
      <pivotArea dataOnly="0" labelOnly="1" grandRow="1" outline="0" fieldPosition="0"/>
    </format>
    <format dxfId="65">
      <pivotArea dataOnly="0" labelOnly="1" outline="0" fieldPosition="0">
        <references count="1">
          <reference field="4294967294" count="5">
            <x v="0"/>
            <x v="1"/>
            <x v="2"/>
            <x v="3"/>
            <x v="4"/>
          </reference>
        </references>
      </pivotArea>
    </format>
    <format dxfId="64">
      <pivotArea type="all" dataOnly="0" outline="0" fieldPosition="0"/>
    </format>
    <format dxfId="63">
      <pivotArea outline="0" collapsedLevelsAreSubtotals="1" fieldPosition="0"/>
    </format>
    <format dxfId="62">
      <pivotArea dataOnly="0" labelOnly="1" grandRow="1" outline="0" fieldPosition="0"/>
    </format>
    <format dxfId="61">
      <pivotArea dataOnly="0" labelOnly="1" outline="0" fieldPosition="0">
        <references count="1">
          <reference field="4294967294" count="5">
            <x v="0"/>
            <x v="1"/>
            <x v="2"/>
            <x v="3"/>
            <x v="4"/>
          </reference>
        </references>
      </pivotArea>
    </format>
    <format dxfId="60">
      <pivotArea type="all" dataOnly="0" outline="0" fieldPosition="0"/>
    </format>
    <format dxfId="59">
      <pivotArea outline="0" collapsedLevelsAreSubtotals="1" fieldPosition="0"/>
    </format>
    <format dxfId="58">
      <pivotArea dataOnly="0" labelOnly="1" grandRow="1" outline="0" fieldPosition="0"/>
    </format>
    <format dxfId="57">
      <pivotArea dataOnly="0" labelOnly="1" outline="0" fieldPosition="0">
        <references count="1">
          <reference field="4294967294" count="5">
            <x v="0"/>
            <x v="1"/>
            <x v="2"/>
            <x v="3"/>
            <x v="4"/>
          </reference>
        </references>
      </pivotArea>
    </format>
    <format dxfId="56">
      <pivotArea outline="0" collapsedLevelsAreSubtotals="1" fieldPosition="0">
        <references count="1">
          <reference field="4294967294" count="2" selected="0">
            <x v="3"/>
            <x v="4"/>
          </reference>
        </references>
      </pivotArea>
    </format>
    <format dxfId="55">
      <pivotArea dataOnly="0" labelOnly="1" outline="0" fieldPosition="0">
        <references count="1">
          <reference field="4294967294" count="2">
            <x v="3"/>
            <x v="4"/>
          </reference>
        </references>
      </pivotArea>
    </format>
    <format dxfId="54">
      <pivotArea type="all" dataOnly="0" outline="0" fieldPosition="0"/>
    </format>
    <format dxfId="53">
      <pivotArea outline="0" collapsedLevelsAreSubtotals="1" fieldPosition="0"/>
    </format>
    <format dxfId="52">
      <pivotArea dataOnly="0" labelOnly="1" grandRow="1" outline="0" fieldPosition="0"/>
    </format>
    <format dxfId="51">
      <pivotArea dataOnly="0" labelOnly="1" outline="0" fieldPosition="0">
        <references count="1">
          <reference field="4294967294" count="5">
            <x v="0"/>
            <x v="1"/>
            <x v="2"/>
            <x v="3"/>
            <x v="4"/>
          </reference>
        </references>
      </pivotArea>
    </format>
    <format dxfId="50">
      <pivotArea type="all" dataOnly="0" outline="0" fieldPosition="0"/>
    </format>
    <format dxfId="49">
      <pivotArea outline="0" collapsedLevelsAreSubtotals="1" fieldPosition="0"/>
    </format>
    <format dxfId="48">
      <pivotArea dataOnly="0" labelOnly="1" grandRow="1" outline="0" fieldPosition="0"/>
    </format>
    <format dxfId="47">
      <pivotArea dataOnly="0" labelOnly="1" outline="0" fieldPosition="0">
        <references count="1">
          <reference field="4294967294" count="5">
            <x v="0"/>
            <x v="1"/>
            <x v="2"/>
            <x v="3"/>
            <x v="4"/>
          </reference>
        </references>
      </pivotArea>
    </format>
    <format dxfId="46">
      <pivotArea type="all" dataOnly="0" outline="0" fieldPosition="0"/>
    </format>
    <format>
      <pivotArea type="all" dataOnly="0" outline="0" fieldPosition="0"/>
    </format>
    <format>
      <pivotArea outline="0" collapsedLevelsAreSubtotals="1" fieldPosition="0"/>
    </format>
    <format>
      <pivotArea dataOnly="0" labelOnly="1" grandRow="1" outline="0" fieldPosition="0"/>
    </format>
    <format>
      <pivotArea dataOnly="0" labelOnly="1" outline="0" fieldPosition="0">
        <references count="1">
          <reference field="4294967294" count="5">
            <x v="0"/>
            <x v="1"/>
            <x v="2"/>
            <x v="3"/>
            <x v="4"/>
          </reference>
        </references>
      </pivotArea>
    </format>
    <format dxfId="45">
      <pivotArea type="all" dataOnly="0" outline="0" fieldPosition="0"/>
    </format>
    <format dxfId="44">
      <pivotArea outline="0" collapsedLevelsAreSubtotals="1" fieldPosition="0"/>
    </format>
    <format dxfId="43">
      <pivotArea dataOnly="0" labelOnly="1" outline="0" fieldPosition="0">
        <references count="1">
          <reference field="4294967294" count="5">
            <x v="0"/>
            <x v="1"/>
            <x v="2"/>
            <x v="3"/>
            <x v="4"/>
          </reference>
        </references>
      </pivotArea>
    </format>
    <format dxfId="42">
      <pivotArea dataOnly="0" labelOnly="1" fieldPosition="0">
        <references count="1">
          <reference field="4294967294" count="1">
            <x v="0"/>
          </reference>
        </references>
      </pivotArea>
    </format>
    <format dxfId="41">
      <pivotArea dataOnly="0" labelOnly="1" fieldPosition="0">
        <references count="1">
          <reference field="4294967294" count="1">
            <x v="1"/>
          </reference>
        </references>
      </pivotArea>
    </format>
    <format dxfId="40">
      <pivotArea dataOnly="0" labelOnly="1" fieldPosition="0">
        <references count="1">
          <reference field="4294967294" count="1">
            <x v="2"/>
          </reference>
        </references>
      </pivotArea>
    </format>
    <format dxfId="39">
      <pivotArea dataOnly="0" labelOnly="1" fieldPosition="0">
        <references count="1">
          <reference field="4294967294" count="1">
            <x v="3"/>
          </reference>
        </references>
      </pivotArea>
    </format>
    <format dxfId="38">
      <pivotArea dataOnly="0" labelOnly="1" fieldPosition="0">
        <references count="1">
          <reference field="4294967294" count="1">
            <x v="4"/>
          </reference>
        </references>
      </pivotArea>
    </format>
    <format dxfId="37">
      <pivotArea dataOnly="0" labelOnly="1" fieldPosition="0">
        <references count="1">
          <reference field="4294967294" count="1">
            <x v="0"/>
          </reference>
        </references>
      </pivotArea>
    </format>
    <format dxfId="36">
      <pivotArea dataOnly="0" labelOnly="1" fieldPosition="0">
        <references count="1">
          <reference field="4294967294" count="1">
            <x v="1"/>
          </reference>
        </references>
      </pivotArea>
    </format>
    <format dxfId="35">
      <pivotArea dataOnly="0" labelOnly="1" fieldPosition="0">
        <references count="1">
          <reference field="4294967294" count="1">
            <x v="2"/>
          </reference>
        </references>
      </pivotArea>
    </format>
    <format dxfId="34">
      <pivotArea dataOnly="0" labelOnly="1" fieldPosition="0">
        <references count="1">
          <reference field="4294967294" count="1">
            <x v="3"/>
          </reference>
        </references>
      </pivotArea>
    </format>
    <format dxfId="33">
      <pivotArea dataOnly="0" labelOnly="1" fieldPosition="0">
        <references count="1">
          <reference field="4294967294" count="1">
            <x v="4"/>
          </reference>
        </references>
      </pivotArea>
    </format>
    <format dxfId="32">
      <pivotArea dataOnly="0" labelOnly="1" fieldPosition="0">
        <references count="1">
          <reference field="4294967294" count="1">
            <x v="0"/>
          </reference>
        </references>
      </pivotArea>
    </format>
    <format dxfId="31">
      <pivotArea dataOnly="0" labelOnly="1" fieldPosition="0">
        <references count="1">
          <reference field="4294967294" count="1">
            <x v="1"/>
          </reference>
        </references>
      </pivotArea>
    </format>
    <format dxfId="30">
      <pivotArea dataOnly="0" labelOnly="1" fieldPosition="0">
        <references count="1">
          <reference field="4294967294" count="1">
            <x v="2"/>
          </reference>
        </references>
      </pivotArea>
    </format>
    <format dxfId="29">
      <pivotArea dataOnly="0" labelOnly="1" fieldPosition="0">
        <references count="1">
          <reference field="4294967294" count="1">
            <x v="3"/>
          </reference>
        </references>
      </pivotArea>
    </format>
    <format dxfId="28">
      <pivotArea dataOnly="0" labelOnly="1" fieldPosition="0">
        <references count="1">
          <reference field="4294967294" count="1">
            <x v="4"/>
          </reference>
        </references>
      </pivotArea>
    </format>
    <format dxfId="27">
      <pivotArea dataOnly="0" labelOnly="1" fieldPosition="0">
        <references count="1">
          <reference field="4294967294" count="1">
            <x v="0"/>
          </reference>
        </references>
      </pivotArea>
    </format>
    <format dxfId="26">
      <pivotArea dataOnly="0" labelOnly="1" fieldPosition="0">
        <references count="1">
          <reference field="4294967294" count="1">
            <x v="2"/>
          </reference>
        </references>
      </pivotArea>
    </format>
    <format dxfId="25">
      <pivotArea dataOnly="0" labelOnly="1" fieldPosition="0">
        <references count="1">
          <reference field="4294967294" count="1">
            <x v="0"/>
          </reference>
        </references>
      </pivotArea>
    </format>
    <format dxfId="24">
      <pivotArea dataOnly="0" labelOnly="1" fieldPosition="0">
        <references count="1">
          <reference field="4294967294" count="1">
            <x v="1"/>
          </reference>
        </references>
      </pivotArea>
    </format>
    <format dxfId="23">
      <pivotArea dataOnly="0" labelOnly="1" fieldPosition="0">
        <references count="1">
          <reference field="4294967294" count="1">
            <x v="3"/>
          </reference>
        </references>
      </pivotArea>
    </format>
    <format dxfId="22">
      <pivotArea dataOnly="0" labelOnly="1" fieldPosition="0">
        <references count="1">
          <reference field="4294967294" count="1">
            <x v="4"/>
          </reference>
        </references>
      </pivotArea>
    </format>
    <format dxfId="21">
      <pivotArea type="all" dataOnly="0" outline="0" fieldPosition="0"/>
    </format>
    <format dxfId="20">
      <pivotArea outline="0" collapsedLevelsAreSubtotals="1" fieldPosition="0"/>
    </format>
    <format dxfId="19">
      <pivotArea dataOnly="0" labelOnly="1" outline="0" fieldPosition="0">
        <references count="1">
          <reference field="4294967294" count="5">
            <x v="0"/>
            <x v="1"/>
            <x v="2"/>
            <x v="3"/>
            <x v="4"/>
          </reference>
        </references>
      </pivotArea>
    </format>
    <format dxfId="18">
      <pivotArea type="all" dataOnly="0" outline="0" fieldPosition="0"/>
    </format>
    <format dxfId="17">
      <pivotArea outline="0" collapsedLevelsAreSubtotals="1" fieldPosition="0"/>
    </format>
    <format dxfId="16">
      <pivotArea dataOnly="0" labelOnly="1" outline="0" fieldPosition="0">
        <references count="1">
          <reference field="4294967294" count="5">
            <x v="0"/>
            <x v="1"/>
            <x v="2"/>
            <x v="3"/>
            <x v="4"/>
          </reference>
        </references>
      </pivotArea>
    </format>
    <format dxfId="15">
      <pivotArea type="all" dataOnly="0" outline="0" fieldPosition="0"/>
    </format>
    <format dxfId="14">
      <pivotArea outline="0" collapsedLevelsAreSubtotals="1" fieldPosition="0"/>
    </format>
    <format dxfId="13">
      <pivotArea dataOnly="0" labelOnly="1" outline="0" fieldPosition="0">
        <references count="1">
          <reference field="4294967294" count="5">
            <x v="0"/>
            <x v="1"/>
            <x v="2"/>
            <x v="3"/>
            <x v="4"/>
          </reference>
        </references>
      </pivotArea>
    </format>
    <format dxfId="12">
      <pivotArea outline="0" collapsedLevelsAreSubtotals="1" fieldPosition="0"/>
    </format>
    <format dxfId="11">
      <pivotArea dataOnly="0" labelOnly="1" outline="0" fieldPosition="0">
        <references count="1">
          <reference field="4294967294" count="5">
            <x v="0"/>
            <x v="1"/>
            <x v="2"/>
            <x v="3"/>
            <x v="4"/>
          </reference>
        </references>
      </pivotArea>
    </format>
    <format dxfId="10">
      <pivotArea field="28"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数据透视表4" cacheId="10" applyNumberFormats="0" applyBorderFormats="0" applyFontFormats="0" applyPatternFormats="0" applyAlignmentFormats="0" applyWidthHeightFormats="1" dataCaption="值" updatedVersion="8" minRefreshableVersion="3" showDrill="0" rowGrandTotals="0" createdVersion="8" indent="0" compact="0" compactData="0" multipleFieldFilters="0" rowHeaderCaption="地市">
  <location ref="A75:J85" firstHeaderRow="0" firstDataRow="1" firstDataCol="5"/>
  <pivotFields count="36">
    <pivotField axis="axisRow" compact="0" outline="0" showAll="0" measureFilter="1" sortType="descending" defaultSubtotal="0">
      <items count="851">
        <item x="0"/>
        <item x="1"/>
        <item m="1" x="741"/>
        <item m="1" x="743"/>
        <item m="1" x="744"/>
        <item m="1" x="745"/>
        <item m="1" x="806"/>
        <item m="1" x="807"/>
        <item x="7"/>
        <item x="8"/>
        <item x="9"/>
        <item m="1" x="817"/>
        <item m="1" x="818"/>
        <item m="1" x="819"/>
        <item m="1" x="820"/>
        <item m="1" x="821"/>
        <item m="1" x="822"/>
        <item m="1" x="823"/>
        <item m="1" x="824"/>
        <item m="1" x="781"/>
        <item m="1" x="783"/>
        <item m="1" x="808"/>
        <item x="10"/>
        <item x="14"/>
        <item m="1" x="849"/>
        <item x="18"/>
        <item x="19"/>
        <item x="20"/>
        <item x="21"/>
        <item x="22"/>
        <item x="23"/>
        <item x="24"/>
        <item m="1" x="846"/>
        <item m="1" x="847"/>
        <item m="1" x="663"/>
        <item m="1" x="664"/>
        <item x="26"/>
        <item x="27"/>
        <item x="28"/>
        <item x="29"/>
        <item x="30"/>
        <item x="31"/>
        <item m="1" x="850"/>
        <item x="32"/>
        <item x="33"/>
        <item x="34"/>
        <item x="35"/>
        <item x="25"/>
        <item x="37"/>
        <item m="1" x="839"/>
        <item m="1" x="840"/>
        <item m="1" x="841"/>
        <item m="1" x="842"/>
        <item m="1" x="655"/>
        <item m="1" x="656"/>
        <item m="1" x="657"/>
        <item x="501"/>
        <item x="505"/>
        <item m="1" x="658"/>
        <item m="1" x="675"/>
        <item x="506"/>
        <item x="508"/>
        <item x="516"/>
        <item m="1" x="843"/>
        <item m="1" x="700"/>
        <item m="1" x="701"/>
        <item m="1" x="702"/>
        <item m="1" x="703"/>
        <item m="1" x="704"/>
        <item m="1" x="705"/>
        <item m="1" x="749"/>
        <item m="1" x="750"/>
        <item m="1" x="751"/>
        <item m="1" x="752"/>
        <item m="1" x="753"/>
        <item m="1" x="754"/>
        <item m="1" x="755"/>
        <item m="1" x="756"/>
        <item m="1" x="757"/>
        <item m="1" x="758"/>
        <item m="1" x="782"/>
        <item m="1" x="784"/>
        <item m="1" x="785"/>
        <item m="1" x="786"/>
        <item m="1" x="787"/>
        <item m="1" x="788"/>
        <item m="1" x="789"/>
        <item m="1" x="673"/>
        <item m="1" x="725"/>
        <item m="1" x="726"/>
        <item m="1" x="727"/>
        <item x="40"/>
        <item x="41"/>
        <item m="1" x="676"/>
        <item m="1" x="678"/>
        <item m="1" x="679"/>
        <item m="1" x="681"/>
        <item m="1" x="682"/>
        <item m="1" x="684"/>
        <item m="1" x="685"/>
        <item m="1" x="686"/>
        <item m="1" x="687"/>
        <item x="48"/>
        <item x="53"/>
        <item x="54"/>
        <item x="55"/>
        <item x="56"/>
        <item m="1" x="691"/>
        <item m="1" x="692"/>
        <item x="70"/>
        <item x="73"/>
        <item x="74"/>
        <item m="1" x="773"/>
        <item x="75"/>
        <item x="76"/>
        <item x="77"/>
        <item x="80"/>
        <item x="81"/>
        <item x="84"/>
        <item x="85"/>
        <item x="86"/>
        <item x="88"/>
        <item x="89"/>
        <item x="90"/>
        <item x="91"/>
        <item x="92"/>
        <item m="1" x="762"/>
        <item m="1" x="763"/>
        <item x="93"/>
        <item x="94"/>
        <item x="96"/>
        <item x="97"/>
        <item x="99"/>
        <item x="100"/>
        <item x="101"/>
        <item x="102"/>
        <item x="103"/>
        <item x="104"/>
        <item x="105"/>
        <item m="1" x="768"/>
        <item x="106"/>
        <item x="107"/>
        <item x="108"/>
        <item x="109"/>
        <item x="110"/>
        <item x="111"/>
        <item x="112"/>
        <item x="113"/>
        <item x="114"/>
        <item m="1" x="742"/>
        <item x="116"/>
        <item x="117"/>
        <item x="119"/>
        <item x="120"/>
        <item x="121"/>
        <item x="122"/>
        <item x="123"/>
        <item m="1" x="766"/>
        <item x="124"/>
        <item x="125"/>
        <item x="126"/>
        <item x="127"/>
        <item x="128"/>
        <item x="129"/>
        <item m="1" x="732"/>
        <item x="130"/>
        <item x="131"/>
        <item x="132"/>
        <item m="1" x="733"/>
        <item x="133"/>
        <item x="134"/>
        <item x="135"/>
        <item x="136"/>
        <item x="137"/>
        <item x="138"/>
        <item x="139"/>
        <item x="140"/>
        <item x="141"/>
        <item x="143"/>
        <item x="144"/>
        <item x="146"/>
        <item x="147"/>
        <item x="151"/>
        <item x="152"/>
        <item m="1" x="722"/>
        <item m="1" x="723"/>
        <item x="153"/>
        <item x="154"/>
        <item x="157"/>
        <item x="159"/>
        <item x="160"/>
        <item x="161"/>
        <item x="162"/>
        <item x="165"/>
        <item x="166"/>
        <item x="167"/>
        <item x="168"/>
        <item x="169"/>
        <item m="1" x="711"/>
        <item x="170"/>
        <item x="171"/>
        <item x="172"/>
        <item x="173"/>
        <item x="174"/>
        <item x="175"/>
        <item x="176"/>
        <item x="177"/>
        <item x="178"/>
        <item m="1" x="724"/>
        <item x="179"/>
        <item m="1" x="729"/>
        <item x="180"/>
        <item x="181"/>
        <item x="182"/>
        <item x="183"/>
        <item x="186"/>
        <item x="187"/>
        <item m="1" x="693"/>
        <item m="1" x="694"/>
        <item m="1" x="695"/>
        <item x="188"/>
        <item x="189"/>
        <item m="1" x="697"/>
        <item m="1" x="698"/>
        <item m="1" x="699"/>
        <item x="190"/>
        <item x="191"/>
        <item x="192"/>
        <item m="1" x="708"/>
        <item x="193"/>
        <item x="194"/>
        <item x="195"/>
        <item x="196"/>
        <item m="1" x="713"/>
        <item x="197"/>
        <item x="200"/>
        <item x="203"/>
        <item x="206"/>
        <item x="207"/>
        <item x="208"/>
        <item x="209"/>
        <item m="1" x="677"/>
        <item x="210"/>
        <item x="211"/>
        <item x="212"/>
        <item x="213"/>
        <item m="1" x="683"/>
        <item x="214"/>
        <item x="217"/>
        <item x="218"/>
        <item x="219"/>
        <item x="220"/>
        <item x="222"/>
        <item x="223"/>
        <item m="1" x="689"/>
        <item m="1" x="690"/>
        <item x="224"/>
        <item x="225"/>
        <item x="227"/>
        <item x="228"/>
        <item m="1" x="696"/>
        <item x="229"/>
        <item x="230"/>
        <item m="1" x="706"/>
        <item m="1" x="707"/>
        <item x="231"/>
        <item x="232"/>
        <item m="1" x="709"/>
        <item m="1" x="710"/>
        <item x="233"/>
        <item x="234"/>
        <item x="235"/>
        <item x="236"/>
        <item m="1" x="670"/>
        <item m="1" x="671"/>
        <item x="237"/>
        <item x="239"/>
        <item x="240"/>
        <item x="241"/>
        <item x="242"/>
        <item x="243"/>
        <item x="244"/>
        <item x="245"/>
        <item m="1" x="680"/>
        <item x="247"/>
        <item x="248"/>
        <item x="249"/>
        <item x="250"/>
        <item x="252"/>
        <item x="253"/>
        <item x="254"/>
        <item x="255"/>
        <item x="258"/>
        <item x="259"/>
        <item x="263"/>
        <item x="264"/>
        <item x="265"/>
        <item x="266"/>
        <item x="267"/>
        <item x="268"/>
        <item x="269"/>
        <item m="1" x="668"/>
        <item x="270"/>
        <item x="271"/>
        <item m="1" x="669"/>
        <item x="272"/>
        <item x="273"/>
        <item x="275"/>
        <item x="276"/>
        <item x="277"/>
        <item x="278"/>
        <item m="1" x="674"/>
        <item x="279"/>
        <item x="303"/>
        <item x="304"/>
        <item m="1" x="794"/>
        <item m="1" x="795"/>
        <item x="306"/>
        <item x="307"/>
        <item m="1" x="796"/>
        <item m="1" x="797"/>
        <item m="1" x="798"/>
        <item x="308"/>
        <item x="309"/>
        <item x="310"/>
        <item x="311"/>
        <item m="1" x="801"/>
        <item m="1" x="802"/>
        <item m="1" x="803"/>
        <item x="312"/>
        <item x="313"/>
        <item x="314"/>
        <item x="315"/>
        <item m="1" x="771"/>
        <item m="1" x="772"/>
        <item x="316"/>
        <item x="317"/>
        <item x="319"/>
        <item x="320"/>
        <item m="1" x="774"/>
        <item m="1" x="775"/>
        <item m="1" x="776"/>
        <item m="1" x="777"/>
        <item m="1" x="778"/>
        <item m="1" x="779"/>
        <item m="1" x="780"/>
        <item x="321"/>
        <item x="322"/>
        <item x="324"/>
        <item x="325"/>
        <item m="1" x="790"/>
        <item m="1" x="791"/>
        <item x="326"/>
        <item x="327"/>
        <item x="328"/>
        <item m="1" x="792"/>
        <item m="1" x="793"/>
        <item m="1" x="764"/>
        <item m="1" x="765"/>
        <item x="334"/>
        <item x="335"/>
        <item x="340"/>
        <item x="341"/>
        <item x="342"/>
        <item x="343"/>
        <item x="344"/>
        <item x="345"/>
        <item x="346"/>
        <item x="347"/>
        <item x="348"/>
        <item x="349"/>
        <item x="351"/>
        <item x="352"/>
        <item x="356"/>
        <item x="357"/>
        <item x="361"/>
        <item x="362"/>
        <item x="364"/>
        <item x="365"/>
        <item x="366"/>
        <item x="367"/>
        <item x="368"/>
        <item x="369"/>
        <item x="370"/>
        <item x="371"/>
        <item x="372"/>
        <item x="373"/>
        <item x="375"/>
        <item x="376"/>
        <item m="1" x="738"/>
        <item m="1" x="740"/>
        <item m="1" x="746"/>
        <item m="1" x="747"/>
        <item m="1" x="748"/>
        <item x="381"/>
        <item x="382"/>
        <item x="383"/>
        <item x="384"/>
        <item m="1" x="759"/>
        <item m="1" x="760"/>
        <item x="385"/>
        <item x="386"/>
        <item x="387"/>
        <item x="388"/>
        <item x="389"/>
        <item x="390"/>
        <item x="391"/>
        <item m="1" x="761"/>
        <item x="392"/>
        <item x="393"/>
        <item x="394"/>
        <item x="395"/>
        <item x="396"/>
        <item x="397"/>
        <item x="398"/>
        <item m="1" x="728"/>
        <item x="399"/>
        <item x="400"/>
        <item x="401"/>
        <item m="1" x="731"/>
        <item x="402"/>
        <item x="403"/>
        <item m="1" x="734"/>
        <item x="405"/>
        <item x="406"/>
        <item x="409"/>
        <item x="410"/>
        <item m="1" x="714"/>
        <item m="1" x="715"/>
        <item m="1" x="716"/>
        <item m="1" x="717"/>
        <item x="411"/>
        <item x="412"/>
        <item m="1" x="718"/>
        <item m="1" x="719"/>
        <item x="413"/>
        <item x="414"/>
        <item m="1" x="720"/>
        <item m="1" x="721"/>
        <item x="415"/>
        <item x="417"/>
        <item x="418"/>
        <item x="419"/>
        <item x="420"/>
        <item m="1" x="730"/>
        <item x="421"/>
        <item x="424"/>
        <item x="428"/>
        <item x="429"/>
        <item m="1" x="735"/>
        <item m="1" x="736"/>
        <item x="430"/>
        <item x="431"/>
        <item x="432"/>
        <item m="1" x="737"/>
        <item m="1" x="739"/>
        <item x="435"/>
        <item x="438"/>
        <item x="439"/>
        <item m="1" x="712"/>
        <item x="440"/>
        <item x="442"/>
        <item x="443"/>
        <item x="444"/>
        <item x="446"/>
        <item x="448"/>
        <item x="449"/>
        <item x="450"/>
        <item x="451"/>
        <item m="1" x="688"/>
        <item x="452"/>
        <item x="454"/>
        <item x="455"/>
        <item x="456"/>
        <item x="458"/>
        <item x="460"/>
        <item x="461"/>
        <item x="462"/>
        <item x="463"/>
        <item x="464"/>
        <item x="465"/>
        <item x="466"/>
        <item x="467"/>
        <item x="468"/>
        <item x="469"/>
        <item x="470"/>
        <item x="472"/>
        <item x="473"/>
        <item x="474"/>
        <item x="476"/>
        <item x="477"/>
        <item x="480"/>
        <item x="481"/>
        <item x="483"/>
        <item x="484"/>
        <item x="485"/>
        <item x="486"/>
        <item x="487"/>
        <item x="488"/>
        <item x="489"/>
        <item x="491"/>
        <item x="492"/>
        <item x="493"/>
        <item x="494"/>
        <item m="1" x="799"/>
        <item m="1" x="800"/>
        <item m="1" x="804"/>
        <item m="1" x="805"/>
        <item x="518"/>
        <item x="519"/>
        <item x="520"/>
        <item x="521"/>
        <item x="522"/>
        <item x="523"/>
        <item x="524"/>
        <item x="525"/>
        <item x="526"/>
        <item x="527"/>
        <item x="528"/>
        <item x="529"/>
        <item x="530"/>
        <item x="531"/>
        <item x="532"/>
        <item x="533"/>
        <item x="534"/>
        <item x="535"/>
        <item x="536"/>
        <item x="537"/>
        <item x="538"/>
        <item x="539"/>
        <item x="540"/>
        <item x="541"/>
        <item m="1" x="838"/>
        <item m="1" x="834"/>
        <item m="1" x="831"/>
        <item m="1" x="832"/>
        <item m="1" x="826"/>
        <item x="580"/>
        <item m="1" x="812"/>
        <item x="583"/>
        <item m="1" x="816"/>
        <item x="586"/>
        <item m="1" x="811"/>
        <item m="1" x="815"/>
        <item m="1" x="844"/>
        <item m="1" x="651"/>
        <item x="594"/>
        <item x="566"/>
        <item m="1" x="652"/>
        <item m="1" x="653"/>
        <item m="1" x="848"/>
        <item m="1" x="845"/>
        <item x="572"/>
        <item m="1" x="835"/>
        <item x="576"/>
        <item m="1" x="836"/>
        <item m="1" x="837"/>
        <item x="587"/>
        <item m="1" x="833"/>
        <item x="589"/>
        <item m="1" x="828"/>
        <item m="1" x="829"/>
        <item m="1" x="665"/>
        <item m="1" x="667"/>
        <item m="1" x="672"/>
        <item m="1" x="661"/>
        <item m="1" x="662"/>
        <item m="1" x="666"/>
        <item m="1" x="654"/>
        <item m="1" x="659"/>
        <item m="1" x="660"/>
        <item x="595"/>
        <item m="1" x="767"/>
        <item x="612"/>
        <item m="1" x="770"/>
        <item x="630"/>
        <item x="631"/>
        <item x="632"/>
        <item x="633"/>
        <item x="634"/>
        <item x="635"/>
        <item x="637"/>
        <item x="639"/>
        <item x="642"/>
        <item x="644"/>
        <item x="645"/>
        <item x="647"/>
        <item x="596"/>
        <item x="604"/>
        <item m="1" x="810"/>
        <item m="1" x="813"/>
        <item m="1" x="809"/>
        <item m="1" x="814"/>
        <item x="606"/>
        <item x="610"/>
        <item x="614"/>
        <item x="622"/>
        <item m="1" x="830"/>
        <item m="1" x="827"/>
        <item x="620"/>
        <item x="597"/>
        <item x="602"/>
        <item x="623"/>
        <item m="1" x="769"/>
        <item x="648"/>
        <item x="649"/>
        <item x="650"/>
        <item m="1" x="825"/>
        <item x="2"/>
        <item x="3"/>
        <item x="4"/>
        <item x="5"/>
        <item x="6"/>
        <item x="11"/>
        <item x="12"/>
        <item x="13"/>
        <item x="15"/>
        <item x="16"/>
        <item x="17"/>
        <item x="36"/>
        <item x="38"/>
        <item x="39"/>
        <item x="42"/>
        <item x="43"/>
        <item x="44"/>
        <item x="45"/>
        <item x="46"/>
        <item x="47"/>
        <item x="49"/>
        <item x="50"/>
        <item x="51"/>
        <item x="52"/>
        <item x="57"/>
        <item x="58"/>
        <item x="59"/>
        <item x="60"/>
        <item x="61"/>
        <item x="62"/>
        <item x="63"/>
        <item x="64"/>
        <item x="65"/>
        <item x="66"/>
        <item x="67"/>
        <item x="68"/>
        <item x="69"/>
        <item x="71"/>
        <item x="72"/>
        <item x="78"/>
        <item x="79"/>
        <item x="82"/>
        <item x="83"/>
        <item x="87"/>
        <item x="95"/>
        <item x="98"/>
        <item x="115"/>
        <item x="118"/>
        <item x="142"/>
        <item x="145"/>
        <item x="148"/>
        <item x="149"/>
        <item x="150"/>
        <item x="155"/>
        <item x="156"/>
        <item x="158"/>
        <item x="163"/>
        <item x="164"/>
        <item x="184"/>
        <item x="185"/>
        <item x="198"/>
        <item x="199"/>
        <item x="201"/>
        <item x="202"/>
        <item x="204"/>
        <item x="205"/>
        <item x="215"/>
        <item x="216"/>
        <item x="221"/>
        <item x="226"/>
        <item x="238"/>
        <item x="246"/>
        <item x="251"/>
        <item x="256"/>
        <item x="257"/>
        <item x="260"/>
        <item x="261"/>
        <item x="262"/>
        <item x="274"/>
        <item x="280"/>
        <item x="281"/>
        <item x="282"/>
        <item x="283"/>
        <item x="284"/>
        <item x="285"/>
        <item x="286"/>
        <item x="287"/>
        <item x="288"/>
        <item x="289"/>
        <item x="290"/>
        <item x="291"/>
        <item x="292"/>
        <item x="293"/>
        <item x="294"/>
        <item x="295"/>
        <item x="296"/>
        <item x="297"/>
        <item x="298"/>
        <item x="299"/>
        <item x="300"/>
        <item x="301"/>
        <item x="302"/>
        <item x="305"/>
        <item x="318"/>
        <item x="323"/>
        <item x="329"/>
        <item x="330"/>
        <item x="331"/>
        <item x="332"/>
        <item x="333"/>
        <item x="336"/>
        <item x="337"/>
        <item x="338"/>
        <item x="339"/>
        <item x="350"/>
        <item x="353"/>
        <item x="354"/>
        <item x="355"/>
        <item x="358"/>
        <item x="359"/>
        <item x="360"/>
        <item x="363"/>
        <item x="374"/>
        <item x="377"/>
        <item x="378"/>
        <item x="379"/>
        <item x="380"/>
        <item x="404"/>
        <item x="407"/>
        <item x="408"/>
        <item x="416"/>
        <item x="422"/>
        <item x="423"/>
        <item x="425"/>
        <item x="426"/>
        <item x="427"/>
        <item x="433"/>
        <item x="434"/>
        <item x="436"/>
        <item x="437"/>
        <item x="441"/>
        <item x="445"/>
        <item x="447"/>
        <item x="453"/>
        <item x="457"/>
        <item x="459"/>
        <item x="471"/>
        <item x="475"/>
        <item x="478"/>
        <item x="479"/>
        <item x="482"/>
        <item x="490"/>
        <item x="495"/>
        <item x="496"/>
        <item x="497"/>
        <item x="498"/>
        <item x="499"/>
        <item x="500"/>
        <item x="502"/>
        <item x="503"/>
        <item x="504"/>
        <item x="507"/>
        <item x="509"/>
        <item x="510"/>
        <item x="511"/>
        <item x="512"/>
        <item x="513"/>
        <item x="514"/>
        <item x="515"/>
        <item x="517"/>
        <item x="542"/>
        <item x="543"/>
        <item x="544"/>
        <item x="545"/>
        <item x="546"/>
        <item x="547"/>
        <item x="548"/>
        <item x="549"/>
        <item x="550"/>
        <item x="551"/>
        <item x="552"/>
        <item x="553"/>
        <item x="554"/>
        <item x="555"/>
        <item x="556"/>
        <item x="557"/>
        <item x="558"/>
        <item x="559"/>
        <item x="560"/>
        <item x="561"/>
        <item x="562"/>
        <item x="563"/>
        <item x="564"/>
        <item x="565"/>
        <item x="567"/>
        <item x="568"/>
        <item x="569"/>
        <item x="570"/>
        <item x="571"/>
        <item x="573"/>
        <item x="574"/>
        <item x="575"/>
        <item x="577"/>
        <item x="578"/>
        <item x="579"/>
        <item x="581"/>
        <item x="582"/>
        <item x="584"/>
        <item x="585"/>
        <item x="588"/>
        <item x="590"/>
        <item x="591"/>
        <item x="592"/>
        <item x="593"/>
        <item x="598"/>
        <item x="599"/>
        <item x="600"/>
        <item x="601"/>
        <item x="603"/>
        <item x="605"/>
        <item x="607"/>
        <item x="608"/>
        <item x="609"/>
        <item x="611"/>
        <item x="613"/>
        <item x="615"/>
        <item x="616"/>
        <item x="617"/>
        <item x="618"/>
        <item x="619"/>
        <item x="621"/>
        <item x="624"/>
        <item x="625"/>
        <item x="626"/>
        <item x="627"/>
        <item x="628"/>
        <item x="629"/>
        <item x="636"/>
        <item x="638"/>
        <item x="640"/>
        <item x="641"/>
        <item x="643"/>
        <item x="646"/>
      </items>
      <autoSortScope>
        <pivotArea dataOnly="0" outline="0" fieldPosition="0">
          <references count="1">
            <reference field="4294967294" count="1" selected="0">
              <x v="4"/>
            </reference>
          </references>
        </pivotArea>
      </autoSortScope>
    </pivotField>
    <pivotField compact="0" outline="0" showAll="0"/>
    <pivotField axis="axisRow" compact="0" outline="0" showAll="0" defaultSubtotal="0">
      <items count="18">
        <item x="1"/>
        <item m="1" x="17"/>
        <item x="6"/>
        <item x="11"/>
        <item x="4"/>
        <item x="15"/>
        <item x="12"/>
        <item m="1" x="16"/>
        <item x="5"/>
        <item x="10"/>
        <item x="3"/>
        <item x="2"/>
        <item x="13"/>
        <item x="14"/>
        <item x="0"/>
        <item x="7"/>
        <item x="8"/>
        <item x="9"/>
      </items>
    </pivotField>
    <pivotField axis="axisRow" compact="0" outline="0" showAll="0" defaultSubtotal="0">
      <items count="302">
        <item m="1" x="255"/>
        <item x="1"/>
        <item x="5"/>
        <item x="225"/>
        <item x="10"/>
        <item x="7"/>
        <item x="220"/>
        <item m="1" x="299"/>
        <item x="106"/>
        <item x="143"/>
        <item x="180"/>
        <item x="93"/>
        <item x="153"/>
        <item m="1" x="258"/>
        <item x="107"/>
        <item x="130"/>
        <item x="134"/>
        <item m="1" x="279"/>
        <item m="1" x="288"/>
        <item x="119"/>
        <item x="67"/>
        <item x="173"/>
        <item x="35"/>
        <item x="34"/>
        <item x="36"/>
        <item x="41"/>
        <item x="59"/>
        <item x="175"/>
        <item x="94"/>
        <item x="99"/>
        <item x="177"/>
        <item x="108"/>
        <item x="181"/>
        <item x="127"/>
        <item x="39"/>
        <item x="146"/>
        <item x="109"/>
        <item m="1" x="253"/>
        <item x="110"/>
        <item x="28"/>
        <item x="52"/>
        <item x="97"/>
        <item x="144"/>
        <item x="170"/>
        <item x="172"/>
        <item x="133"/>
        <item x="165"/>
        <item x="163"/>
        <item x="164"/>
        <item m="1" x="260"/>
        <item x="86"/>
        <item x="87"/>
        <item x="85"/>
        <item x="121"/>
        <item x="137"/>
        <item m="1" x="271"/>
        <item x="56"/>
        <item x="57"/>
        <item x="123"/>
        <item x="167"/>
        <item x="21"/>
        <item x="24"/>
        <item x="145"/>
        <item x="156"/>
        <item x="51"/>
        <item x="43"/>
        <item x="111"/>
        <item m="1" x="283"/>
        <item x="100"/>
        <item x="91"/>
        <item x="90"/>
        <item x="83"/>
        <item x="112"/>
        <item x="150"/>
        <item x="161"/>
        <item x="176"/>
        <item x="32"/>
        <item x="40"/>
        <item x="151"/>
        <item x="68"/>
        <item x="82"/>
        <item x="42"/>
        <item x="81"/>
        <item x="131"/>
        <item x="148"/>
        <item x="149"/>
        <item x="155"/>
        <item x="37"/>
        <item m="1" x="275"/>
        <item x="157"/>
        <item x="122"/>
        <item x="78"/>
        <item x="80"/>
        <item m="1" x="246"/>
        <item x="66"/>
        <item x="63"/>
        <item x="64"/>
        <item m="1" x="293"/>
        <item x="69"/>
        <item x="129"/>
        <item x="162"/>
        <item x="168"/>
        <item x="113"/>
        <item x="169"/>
        <item x="142"/>
        <item x="179"/>
        <item x="92"/>
        <item x="171"/>
        <item x="26"/>
        <item x="138"/>
        <item x="19"/>
        <item x="17"/>
        <item x="18"/>
        <item x="33"/>
        <item m="1" x="282"/>
        <item x="124"/>
        <item x="84"/>
        <item x="76"/>
        <item x="75"/>
        <item x="74"/>
        <item x="73"/>
        <item x="88"/>
        <item x="72"/>
        <item x="71"/>
        <item x="70"/>
        <item x="114"/>
        <item x="115"/>
        <item x="160"/>
        <item x="38"/>
        <item x="54"/>
        <item x="174"/>
        <item x="98"/>
        <item x="31"/>
        <item x="166"/>
        <item x="141"/>
        <item x="140"/>
        <item x="125"/>
        <item x="95"/>
        <item x="182"/>
        <item x="158"/>
        <item x="22"/>
        <item x="154"/>
        <item x="152"/>
        <item m="1" x="281"/>
        <item x="27"/>
        <item x="44"/>
        <item x="178"/>
        <item x="132"/>
        <item x="55"/>
        <item x="116"/>
        <item x="96"/>
        <item x="79"/>
        <item x="30"/>
        <item x="29"/>
        <item x="139"/>
        <item x="60"/>
        <item x="61"/>
        <item x="50"/>
        <item x="62"/>
        <item x="48"/>
        <item x="47"/>
        <item x="25"/>
        <item x="23"/>
        <item x="58"/>
        <item x="77"/>
        <item x="190"/>
        <item m="1" x="266"/>
        <item m="1" x="265"/>
        <item m="1" x="257"/>
        <item m="1" x="269"/>
        <item x="207"/>
        <item x="204"/>
        <item m="1" x="296"/>
        <item x="210"/>
        <item m="1" x="263"/>
        <item m="1" x="276"/>
        <item m="1" x="270"/>
        <item m="1" x="264"/>
        <item x="244"/>
        <item m="1" x="249"/>
        <item m="1" x="285"/>
        <item m="1" x="254"/>
        <item m="1" x="287"/>
        <item m="1" x="289"/>
        <item x="214"/>
        <item m="1" x="291"/>
        <item x="213"/>
        <item m="1" x="250"/>
        <item m="1" x="268"/>
        <item m="1" x="286"/>
        <item x="196"/>
        <item m="1" x="251"/>
        <item m="1" x="247"/>
        <item m="1" x="297"/>
        <item x="191"/>
        <item m="1" x="259"/>
        <item m="1" x="300"/>
        <item x="198"/>
        <item m="1" x="256"/>
        <item m="1" x="262"/>
        <item x="215"/>
        <item m="1" x="301"/>
        <item m="1" x="248"/>
        <item m="1" x="245"/>
        <item m="1" x="267"/>
        <item m="1" x="277"/>
        <item m="1" x="284"/>
        <item x="218"/>
        <item m="1" x="294"/>
        <item x="226"/>
        <item x="13"/>
        <item x="11"/>
        <item x="223"/>
        <item m="1" x="280"/>
        <item x="16"/>
        <item m="1" x="272"/>
        <item m="1" x="292"/>
        <item m="1" x="273"/>
        <item x="4"/>
        <item x="221"/>
        <item x="241"/>
        <item m="1" x="274"/>
        <item m="1" x="252"/>
        <item x="3"/>
        <item x="2"/>
        <item x="6"/>
        <item x="222"/>
        <item m="1" x="298"/>
        <item m="1" x="278"/>
        <item x="240"/>
        <item m="1" x="290"/>
        <item m="1" x="261"/>
        <item x="15"/>
        <item x="219"/>
        <item m="1" x="295"/>
        <item x="189"/>
        <item x="188"/>
        <item x="0"/>
        <item x="243"/>
        <item x="8"/>
        <item x="9"/>
        <item x="12"/>
        <item x="14"/>
        <item x="20"/>
        <item x="45"/>
        <item x="46"/>
        <item x="49"/>
        <item x="53"/>
        <item x="65"/>
        <item x="89"/>
        <item x="101"/>
        <item x="102"/>
        <item x="103"/>
        <item x="104"/>
        <item x="105"/>
        <item x="117"/>
        <item x="118"/>
        <item x="120"/>
        <item x="126"/>
        <item x="128"/>
        <item x="135"/>
        <item x="136"/>
        <item x="147"/>
        <item x="159"/>
        <item x="183"/>
        <item x="184"/>
        <item x="185"/>
        <item x="186"/>
        <item x="187"/>
        <item x="192"/>
        <item x="193"/>
        <item x="194"/>
        <item x="195"/>
        <item x="197"/>
        <item x="199"/>
        <item x="200"/>
        <item x="201"/>
        <item x="202"/>
        <item x="203"/>
        <item x="205"/>
        <item x="206"/>
        <item x="208"/>
        <item x="209"/>
        <item x="211"/>
        <item x="212"/>
        <item x="216"/>
        <item x="217"/>
        <item x="224"/>
        <item x="227"/>
        <item x="228"/>
        <item x="229"/>
        <item x="230"/>
        <item x="231"/>
        <item x="232"/>
        <item x="233"/>
        <item x="234"/>
        <item x="235"/>
        <item x="236"/>
        <item x="237"/>
        <item x="238"/>
        <item x="239"/>
        <item x="242"/>
      </items>
    </pivotField>
    <pivotField compact="0" outline="0" showAll="0"/>
    <pivotField axis="axisRow" compact="0" outline="0" showAll="0">
      <items count="206">
        <item x="102"/>
        <item x="103"/>
        <item m="1" x="189"/>
        <item m="1" x="185"/>
        <item m="1" x="196"/>
        <item x="141"/>
        <item m="1" x="191"/>
        <item m="1" x="179"/>
        <item x="17"/>
        <item x="18"/>
        <item x="16"/>
        <item x="23"/>
        <item x="24"/>
        <item x="25"/>
        <item x="22"/>
        <item x="27"/>
        <item m="1" x="149"/>
        <item m="1" x="150"/>
        <item m="1" x="165"/>
        <item m="1" x="167"/>
        <item x="31"/>
        <item x="44"/>
        <item x="55"/>
        <item x="38"/>
        <item x="39"/>
        <item x="43"/>
        <item x="30"/>
        <item x="140"/>
        <item x="135"/>
        <item m="1" x="163"/>
        <item m="1" x="202"/>
        <item m="1" x="203"/>
        <item m="1" x="148"/>
        <item m="1" x="201"/>
        <item x="59"/>
        <item x="79"/>
        <item x="71"/>
        <item x="70"/>
        <item m="1" x="164"/>
        <item m="1" x="152"/>
        <item m="1" x="156"/>
        <item m="1" x="155"/>
        <item m="1" x="159"/>
        <item m="1" x="157"/>
        <item m="1" x="154"/>
        <item m="1" x="176"/>
        <item m="1" x="175"/>
        <item m="1" x="180"/>
        <item m="1" x="153"/>
        <item m="1" x="158"/>
        <item m="1" x="174"/>
        <item x="86"/>
        <item x="48"/>
        <item x="51"/>
        <item x="45"/>
        <item x="137"/>
        <item m="1" x="162"/>
        <item m="1" x="161"/>
        <item x="74"/>
        <item x="130"/>
        <item x="7"/>
        <item x="115"/>
        <item m="1" x="168"/>
        <item m="1" x="172"/>
        <item x="9"/>
        <item m="1" x="197"/>
        <item x="13"/>
        <item x="14"/>
        <item x="10"/>
        <item m="1" x="181"/>
        <item m="1" x="147"/>
        <item x="11"/>
        <item x="12"/>
        <item x="8"/>
        <item x="15"/>
        <item x="6"/>
        <item x="5"/>
        <item m="1" x="204"/>
        <item m="1" x="178"/>
        <item m="1" x="166"/>
        <item x="131"/>
        <item m="1" x="177"/>
        <item x="4"/>
        <item x="2"/>
        <item m="1" x="182"/>
        <item x="3"/>
        <item x="20"/>
        <item x="21"/>
        <item m="1" x="173"/>
        <item x="19"/>
        <item m="1" x="188"/>
        <item m="1" x="198"/>
        <item x="139"/>
        <item m="1" x="192"/>
        <item m="1" x="146"/>
        <item m="1" x="195"/>
        <item x="29"/>
        <item x="42"/>
        <item x="35"/>
        <item x="36"/>
        <item x="41"/>
        <item x="28"/>
        <item x="119"/>
        <item m="1" x="170"/>
        <item m="1" x="184"/>
        <item m="1" x="145"/>
        <item m="1" x="190"/>
        <item m="1" x="200"/>
        <item x="46"/>
        <item x="58"/>
        <item x="34"/>
        <item x="144"/>
        <item m="1" x="151"/>
        <item x="64"/>
        <item x="61"/>
        <item m="1" x="171"/>
        <item x="62"/>
        <item x="63"/>
        <item x="65"/>
        <item x="60"/>
        <item m="1" x="183"/>
        <item m="1" x="199"/>
        <item x="81"/>
        <item x="82"/>
        <item x="80"/>
        <item m="1" x="160"/>
        <item m="1" x="193"/>
        <item m="1" x="186"/>
        <item m="1" x="187"/>
        <item x="138"/>
        <item m="1" x="194"/>
        <item m="1" x="169"/>
        <item x="0"/>
        <item x="1"/>
        <item x="26"/>
        <item x="32"/>
        <item x="33"/>
        <item x="37"/>
        <item x="40"/>
        <item x="47"/>
        <item x="49"/>
        <item x="50"/>
        <item x="52"/>
        <item x="53"/>
        <item x="54"/>
        <item x="56"/>
        <item x="57"/>
        <item x="66"/>
        <item x="67"/>
        <item x="68"/>
        <item x="69"/>
        <item x="72"/>
        <item x="73"/>
        <item x="75"/>
        <item x="76"/>
        <item x="77"/>
        <item x="78"/>
        <item x="83"/>
        <item x="84"/>
        <item x="85"/>
        <item x="87"/>
        <item x="88"/>
        <item x="89"/>
        <item x="90"/>
        <item x="91"/>
        <item x="92"/>
        <item x="93"/>
        <item x="94"/>
        <item x="95"/>
        <item x="96"/>
        <item x="97"/>
        <item x="98"/>
        <item x="99"/>
        <item x="100"/>
        <item x="101"/>
        <item x="104"/>
        <item x="105"/>
        <item x="106"/>
        <item x="107"/>
        <item x="108"/>
        <item x="109"/>
        <item x="110"/>
        <item x="111"/>
        <item x="112"/>
        <item x="113"/>
        <item x="114"/>
        <item x="116"/>
        <item x="117"/>
        <item x="118"/>
        <item x="120"/>
        <item x="121"/>
        <item x="122"/>
        <item x="123"/>
        <item x="124"/>
        <item x="125"/>
        <item x="126"/>
        <item x="127"/>
        <item x="128"/>
        <item x="129"/>
        <item x="132"/>
        <item x="133"/>
        <item x="134"/>
        <item x="136"/>
        <item x="142"/>
        <item x="143"/>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defaultSubtotal="0">
      <items count="12">
        <item x="9"/>
        <item h="1" x="4"/>
        <item h="1" x="8"/>
        <item h="1" x="11"/>
        <item h="1" x="5"/>
        <item h="1" x="3"/>
        <item h="1" x="0"/>
        <item h="1" x="1"/>
        <item h="1" x="7"/>
        <item h="1" x="2"/>
        <item h="1" x="10"/>
        <item h="1" x="6"/>
      </items>
    </pivotField>
    <pivotField compact="0" outline="0" showAll="0"/>
    <pivotField dataField="1" compact="0" outline="0" showAll="0"/>
    <pivotField dataField="1" compact="0" outline="0" showAll="0"/>
    <pivotField dataField="1" compact="0" outline="0" showAll="0"/>
    <pivotField compact="0" outline="0" showAll="0"/>
    <pivotField compact="0" outline="0" showAll="0"/>
    <pivotField dataField="1" compact="0" outline="0" dragToRow="0" dragToCol="0" dragToPage="0" showAll="0" defaultSubtotal="0"/>
  </pivotFields>
  <rowFields count="5">
    <field x="0"/>
    <field x="28"/>
    <field x="2"/>
    <field x="3"/>
    <field x="5"/>
  </rowFields>
  <rowItems count="10">
    <i>
      <x v="537"/>
      <x/>
      <x v="6"/>
      <x v="171"/>
      <x v="28"/>
    </i>
    <i>
      <x v="539"/>
      <x/>
      <x v="6"/>
      <x v="170"/>
      <x v="28"/>
    </i>
    <i>
      <x v="692"/>
      <x/>
      <x v="2"/>
      <x v="250"/>
      <x v="117"/>
    </i>
    <i>
      <x v="695"/>
      <x/>
      <x v="2"/>
      <x v="251"/>
      <x v="116"/>
    </i>
    <i>
      <x v="709"/>
      <x/>
      <x v="2"/>
      <x v="254"/>
      <x v="117"/>
    </i>
    <i>
      <x v="498"/>
      <x/>
      <x v="2"/>
      <x v="32"/>
      <x v="116"/>
    </i>
    <i>
      <x v="705"/>
      <x/>
      <x v="2"/>
      <x v="253"/>
      <x v="118"/>
    </i>
    <i>
      <x v="700"/>
      <x/>
      <x v="2"/>
      <x v="252"/>
      <x v="118"/>
    </i>
    <i>
      <x v="704"/>
      <x/>
      <x v="2"/>
      <x v="253"/>
      <x v="117"/>
    </i>
    <i>
      <x v="354"/>
      <x/>
      <x v="2"/>
      <x v="149"/>
      <x v="116"/>
    </i>
  </rowItems>
  <colFields count="1">
    <field x="-2"/>
  </colFields>
  <colItems count="5">
    <i>
      <x/>
    </i>
    <i i="1">
      <x v="1"/>
    </i>
    <i i="2">
      <x v="2"/>
    </i>
    <i i="3">
      <x v="3"/>
    </i>
    <i i="4">
      <x v="4"/>
    </i>
  </colItems>
  <dataFields count="5">
    <dataField name=" 招考人数" fld="12" baseField="0" baseItem="0"/>
    <dataField name=" 待审核人数" fld="30" baseField="0" baseItem="0"/>
    <dataField name=" 已审核人数" fld="31" baseField="0" baseItem="0"/>
    <dataField name="报名总人数" fld="32" baseField="0" baseItem="0"/>
    <dataField name=" 竞争比 " fld="35" baseField="5" baseItem="55" numFmtId="176"/>
  </dataFields>
  <formats count="48">
    <format dxfId="111">
      <pivotArea outline="0" collapsedLevelsAreSubtotals="1" fieldPosition="0"/>
    </format>
    <format dxfId="110">
      <pivotArea dataOnly="0" labelOnly="1" outline="0" fieldPosition="0">
        <references count="1">
          <reference field="4294967294" count="4">
            <x v="0"/>
            <x v="1"/>
            <x v="2"/>
            <x v="3"/>
          </reference>
        </references>
      </pivotArea>
    </format>
    <format dxfId="109">
      <pivotArea outline="0" fieldPosition="0">
        <references count="1">
          <reference field="4294967294" count="4" selected="0">
            <x v="0"/>
            <x v="1"/>
            <x v="2"/>
            <x v="3"/>
          </reference>
        </references>
      </pivotArea>
    </format>
    <format dxfId="108">
      <pivotArea field="0" type="button" dataOnly="0" labelOnly="1" outline="0" axis="axisRow" fieldPosition="0"/>
    </format>
    <format dxfId="107">
      <pivotArea field="2" type="button" dataOnly="0" labelOnly="1" outline="0" axis="axisRow" fieldPosition="2"/>
    </format>
    <format dxfId="106">
      <pivotArea field="3" type="button" dataOnly="0" labelOnly="1" outline="0" axis="axisRow" fieldPosition="3"/>
    </format>
    <format dxfId="105">
      <pivotArea field="5" type="button" dataOnly="0" labelOnly="1" outline="0" axis="axisRow" fieldPosition="4"/>
    </format>
    <format dxfId="104">
      <pivotArea dataOnly="0" labelOnly="1" outline="0" fieldPosition="0">
        <references count="1">
          <reference field="0" count="10">
            <x v="154"/>
            <x v="535"/>
            <x v="536"/>
            <x v="537"/>
            <x v="539"/>
            <x v="540"/>
            <x v="541"/>
            <x v="543"/>
            <x v="545"/>
            <x v="546"/>
          </reference>
        </references>
      </pivotArea>
    </format>
    <format dxfId="103">
      <pivotArea dataOnly="0" labelOnly="1" grandRow="1" outline="0" fieldPosition="0"/>
    </format>
    <format dxfId="102">
      <pivotArea dataOnly="0" labelOnly="1" outline="0" fieldPosition="0">
        <references count="1">
          <reference field="4294967294" count="4">
            <x v="0"/>
            <x v="1"/>
            <x v="2"/>
            <x v="3"/>
          </reference>
        </references>
      </pivotArea>
    </format>
    <format dxfId="101">
      <pivotArea dataOnly="0" labelOnly="1" fieldPosition="0">
        <references count="1">
          <reference field="4294967294" count="1">
            <x v="4"/>
          </reference>
        </references>
      </pivotArea>
    </format>
    <format dxfId="100">
      <pivotArea collapsedLevelsAreSubtotals="1" fieldPosition="0">
        <references count="1">
          <reference field="4294967294" count="1" selected="0">
            <x v="4"/>
          </reference>
        </references>
      </pivotArea>
    </format>
    <format dxfId="99">
      <pivotArea dataOnly="0" labelOnly="1" fieldPosition="0">
        <references count="1">
          <reference field="4294967294" count="1">
            <x v="4"/>
          </reference>
        </references>
      </pivotArea>
    </format>
    <format dxfId="98">
      <pivotArea collapsedLevelsAreSubtotals="1" fieldPosition="0">
        <references count="1">
          <reference field="4294967294" count="1" selected="0">
            <x v="4"/>
          </reference>
        </references>
      </pivotArea>
    </format>
    <format dxfId="97">
      <pivotArea dataOnly="0" labelOnly="1" fieldPosition="0">
        <references count="1">
          <reference field="4294967294" count="1">
            <x v="4"/>
          </reference>
        </references>
      </pivotArea>
    </format>
    <format dxfId="96">
      <pivotArea collapsedLevelsAreSubtotals="1" fieldPosition="0">
        <references count="1">
          <reference field="4294967294" count="1" selected="0">
            <x v="4"/>
          </reference>
        </references>
      </pivotArea>
    </format>
    <format dxfId="95">
      <pivotArea outline="0" fieldPosition="0">
        <references count="1">
          <reference field="4294967294" count="4" selected="0">
            <x v="0"/>
            <x v="1"/>
            <x v="2"/>
            <x v="3"/>
          </reference>
        </references>
      </pivotArea>
    </format>
    <format dxfId="94">
      <pivotArea field="2" type="button" dataOnly="0" labelOnly="1" outline="0" axis="axisRow" fieldPosition="2"/>
    </format>
    <format dxfId="93">
      <pivotArea field="3" type="button" dataOnly="0" labelOnly="1" outline="0" axis="axisRow" fieldPosition="3"/>
    </format>
    <format dxfId="92">
      <pivotArea field="5" type="button" dataOnly="0" labelOnly="1" outline="0" axis="axisRow" fieldPosition="4"/>
    </format>
    <format dxfId="91">
      <pivotArea dataOnly="0" labelOnly="1" outline="0" fieldPosition="0">
        <references count="1">
          <reference field="4294967294" count="4">
            <x v="0"/>
            <x v="1"/>
            <x v="2"/>
            <x v="3"/>
          </reference>
        </references>
      </pivotArea>
    </format>
    <format>
      <pivotArea outline="0" fieldPosition="0">
        <references count="1">
          <reference field="4294967294" count="4" selected="0">
            <x v="0"/>
            <x v="1"/>
            <x v="2"/>
            <x v="3"/>
          </reference>
        </references>
      </pivotArea>
    </format>
    <format>
      <pivotArea field="2" type="button" dataOnly="0" labelOnly="1" outline="0" axis="axisRow" fieldPosition="2"/>
    </format>
    <format>
      <pivotArea field="3" type="button" dataOnly="0" labelOnly="1" outline="0" axis="axisRow" fieldPosition="3"/>
    </format>
    <format>
      <pivotArea field="5" type="button" dataOnly="0" labelOnly="1" outline="0" axis="axisRow" fieldPosition="4"/>
    </format>
    <format>
      <pivotArea dataOnly="0" labelOnly="1" outline="0" fieldPosition="0">
        <references count="1">
          <reference field="4294967294" count="4">
            <x v="0"/>
            <x v="1"/>
            <x v="2"/>
            <x v="3"/>
          </reference>
        </references>
      </pivotArea>
    </format>
    <format dxfId="90">
      <pivotArea outline="0" collapsedLevelsAreSubtotals="1" fieldPosition="0"/>
    </format>
    <format dxfId="89">
      <pivotArea field="2" type="button" dataOnly="0" labelOnly="1" outline="0" axis="axisRow" fieldPosition="2"/>
    </format>
    <format dxfId="88">
      <pivotArea field="3" type="button" dataOnly="0" labelOnly="1" outline="0" axis="axisRow" fieldPosition="3"/>
    </format>
    <format dxfId="87">
      <pivotArea field="5" type="button" dataOnly="0" labelOnly="1" outline="0" axis="axisRow" fieldPosition="4"/>
    </format>
    <format dxfId="86">
      <pivotArea dataOnly="0" labelOnly="1" outline="0" fieldPosition="0">
        <references count="1">
          <reference field="4294967294" count="5">
            <x v="0"/>
            <x v="1"/>
            <x v="2"/>
            <x v="3"/>
            <x v="4"/>
          </reference>
        </references>
      </pivotArea>
    </format>
    <format dxfId="85">
      <pivotArea outline="0" collapsedLevelsAreSubtotals="1" fieldPosition="0"/>
    </format>
    <format dxfId="84">
      <pivotArea field="2" type="button" dataOnly="0" labelOnly="1" outline="0" axis="axisRow" fieldPosition="2"/>
    </format>
    <format dxfId="83">
      <pivotArea field="3" type="button" dataOnly="0" labelOnly="1" outline="0" axis="axisRow" fieldPosition="3"/>
    </format>
    <format dxfId="82">
      <pivotArea field="5" type="button" dataOnly="0" labelOnly="1" outline="0" axis="axisRow" fieldPosition="4"/>
    </format>
    <format dxfId="81">
      <pivotArea dataOnly="0" labelOnly="1" outline="0" fieldPosition="0">
        <references count="1">
          <reference field="4294967294" count="5">
            <x v="0"/>
            <x v="1"/>
            <x v="2"/>
            <x v="3"/>
            <x v="4"/>
          </reference>
        </references>
      </pivotArea>
    </format>
    <format dxfId="80">
      <pivotArea outline="0" collapsedLevelsAreSubtotals="1" fieldPosition="0"/>
    </format>
    <format dxfId="79">
      <pivotArea field="2" type="button" dataOnly="0" labelOnly="1" outline="0" axis="axisRow" fieldPosition="2"/>
    </format>
    <format dxfId="78">
      <pivotArea field="3" type="button" dataOnly="0" labelOnly="1" outline="0" axis="axisRow" fieldPosition="3"/>
    </format>
    <format dxfId="77">
      <pivotArea field="5" type="button" dataOnly="0" labelOnly="1" outline="0" axis="axisRow" fieldPosition="4"/>
    </format>
    <format dxfId="76">
      <pivotArea dataOnly="0" labelOnly="1" outline="0" fieldPosition="0">
        <references count="1">
          <reference field="4294967294" count="5">
            <x v="0"/>
            <x v="1"/>
            <x v="2"/>
            <x v="3"/>
            <x v="4"/>
          </reference>
        </references>
      </pivotArea>
    </format>
    <format dxfId="75">
      <pivotArea outline="0" fieldPosition="0">
        <references count="1">
          <reference field="4294967294" count="1" selected="0">
            <x v="4"/>
          </reference>
        </references>
      </pivotArea>
    </format>
    <format dxfId="74">
      <pivotArea outline="0" collapsedLevelsAreSubtotals="1" fieldPosition="0"/>
    </format>
    <format dxfId="73">
      <pivotArea field="2" type="button" dataOnly="0" labelOnly="1" outline="0" axis="axisRow" fieldPosition="2"/>
    </format>
    <format dxfId="72">
      <pivotArea field="3" type="button" dataOnly="0" labelOnly="1" outline="0" axis="axisRow" fieldPosition="3"/>
    </format>
    <format dxfId="71">
      <pivotArea field="5" type="button" dataOnly="0" labelOnly="1" outline="0" axis="axisRow" fieldPosition="4"/>
    </format>
    <format dxfId="70">
      <pivotArea dataOnly="0" labelOnly="1" outline="0" fieldPosition="0">
        <references count="1">
          <reference field="4294967294" count="5">
            <x v="0"/>
            <x v="1"/>
            <x v="2"/>
            <x v="3"/>
            <x v="4"/>
          </reference>
        </references>
      </pivotArea>
    </format>
    <format dxfId="69">
      <pivotArea outline="0" fieldPosition="0">
        <references count="1">
          <reference field="4294967294" count="1">
            <x v="4"/>
          </reference>
        </references>
      </pivotArea>
    </format>
  </formats>
  <pivotTableStyleInfo name="数据透视表样式 1" showRowHeaders="1" showColHeaders="1" showRowStripes="0" showColStripes="0" showLastColumn="1"/>
  <filters count="1">
    <filter fld="0" type="count" evalOrder="-1" id="3" iMeasureFld="4">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数据透视表2" cacheId="10" applyNumberFormats="0" applyBorderFormats="0" applyFontFormats="0" applyPatternFormats="0" applyAlignmentFormats="0" applyWidthHeightFormats="1" dataCaption="值" updatedVersion="8" minRefreshableVersion="3" showDrill="0" rowGrandTotals="0" createdVersion="8" indent="0" compact="0" compactData="0" multipleFieldFilters="0" rowHeaderCaption="地市">
  <location ref="A56:I66" firstHeaderRow="0" firstDataRow="1" firstDataCol="5"/>
  <pivotFields count="36">
    <pivotField axis="axisRow" compact="0" outline="0" showAll="0" measureFilter="1" sortType="descending" defaultSubtotal="0">
      <items count="851">
        <item x="0"/>
        <item x="1"/>
        <item m="1" x="741"/>
        <item m="1" x="743"/>
        <item m="1" x="744"/>
        <item m="1" x="745"/>
        <item m="1" x="806"/>
        <item m="1" x="807"/>
        <item x="7"/>
        <item x="8"/>
        <item x="9"/>
        <item m="1" x="817"/>
        <item m="1" x="818"/>
        <item m="1" x="819"/>
        <item m="1" x="820"/>
        <item m="1" x="821"/>
        <item m="1" x="822"/>
        <item m="1" x="823"/>
        <item m="1" x="824"/>
        <item m="1" x="781"/>
        <item m="1" x="783"/>
        <item m="1" x="808"/>
        <item x="10"/>
        <item x="14"/>
        <item m="1" x="849"/>
        <item x="18"/>
        <item x="19"/>
        <item x="20"/>
        <item x="21"/>
        <item x="22"/>
        <item x="23"/>
        <item x="24"/>
        <item m="1" x="846"/>
        <item m="1" x="847"/>
        <item m="1" x="663"/>
        <item m="1" x="664"/>
        <item x="26"/>
        <item x="27"/>
        <item x="28"/>
        <item x="29"/>
        <item x="30"/>
        <item x="31"/>
        <item m="1" x="850"/>
        <item x="32"/>
        <item x="33"/>
        <item x="34"/>
        <item x="35"/>
        <item x="25"/>
        <item x="37"/>
        <item m="1" x="839"/>
        <item m="1" x="840"/>
        <item m="1" x="841"/>
        <item m="1" x="842"/>
        <item m="1" x="655"/>
        <item m="1" x="656"/>
        <item m="1" x="657"/>
        <item x="501"/>
        <item x="505"/>
        <item m="1" x="658"/>
        <item m="1" x="675"/>
        <item x="506"/>
        <item x="508"/>
        <item x="516"/>
        <item m="1" x="843"/>
        <item m="1" x="700"/>
        <item m="1" x="701"/>
        <item m="1" x="702"/>
        <item m="1" x="703"/>
        <item m="1" x="704"/>
        <item m="1" x="705"/>
        <item m="1" x="749"/>
        <item m="1" x="750"/>
        <item m="1" x="751"/>
        <item m="1" x="752"/>
        <item m="1" x="753"/>
        <item m="1" x="754"/>
        <item m="1" x="755"/>
        <item m="1" x="756"/>
        <item m="1" x="757"/>
        <item m="1" x="758"/>
        <item m="1" x="782"/>
        <item m="1" x="784"/>
        <item m="1" x="785"/>
        <item m="1" x="786"/>
        <item m="1" x="787"/>
        <item m="1" x="788"/>
        <item m="1" x="789"/>
        <item m="1" x="673"/>
        <item m="1" x="725"/>
        <item m="1" x="726"/>
        <item m="1" x="727"/>
        <item x="40"/>
        <item x="41"/>
        <item m="1" x="676"/>
        <item m="1" x="678"/>
        <item m="1" x="679"/>
        <item m="1" x="681"/>
        <item m="1" x="682"/>
        <item m="1" x="684"/>
        <item m="1" x="685"/>
        <item m="1" x="686"/>
        <item m="1" x="687"/>
        <item x="48"/>
        <item x="53"/>
        <item x="54"/>
        <item x="55"/>
        <item x="56"/>
        <item m="1" x="691"/>
        <item m="1" x="692"/>
        <item x="70"/>
        <item x="73"/>
        <item x="74"/>
        <item m="1" x="773"/>
        <item x="75"/>
        <item x="76"/>
        <item x="77"/>
        <item x="80"/>
        <item x="81"/>
        <item x="84"/>
        <item x="85"/>
        <item x="86"/>
        <item x="88"/>
        <item x="89"/>
        <item x="90"/>
        <item x="91"/>
        <item x="92"/>
        <item m="1" x="762"/>
        <item m="1" x="763"/>
        <item x="93"/>
        <item x="94"/>
        <item x="96"/>
        <item x="97"/>
        <item x="99"/>
        <item x="100"/>
        <item x="101"/>
        <item x="102"/>
        <item x="103"/>
        <item x="104"/>
        <item x="105"/>
        <item m="1" x="768"/>
        <item x="106"/>
        <item x="107"/>
        <item x="108"/>
        <item x="109"/>
        <item x="110"/>
        <item x="111"/>
        <item x="112"/>
        <item x="113"/>
        <item x="114"/>
        <item m="1" x="742"/>
        <item x="116"/>
        <item x="117"/>
        <item x="119"/>
        <item x="120"/>
        <item x="121"/>
        <item x="122"/>
        <item x="123"/>
        <item m="1" x="766"/>
        <item x="124"/>
        <item x="125"/>
        <item x="126"/>
        <item x="127"/>
        <item x="128"/>
        <item x="129"/>
        <item m="1" x="732"/>
        <item x="130"/>
        <item x="131"/>
        <item x="132"/>
        <item m="1" x="733"/>
        <item x="133"/>
        <item x="134"/>
        <item x="135"/>
        <item x="136"/>
        <item x="137"/>
        <item x="138"/>
        <item x="139"/>
        <item x="140"/>
        <item x="141"/>
        <item x="143"/>
        <item x="144"/>
        <item x="146"/>
        <item x="147"/>
        <item x="151"/>
        <item x="152"/>
        <item m="1" x="722"/>
        <item m="1" x="723"/>
        <item x="153"/>
        <item x="154"/>
        <item x="157"/>
        <item x="159"/>
        <item x="160"/>
        <item x="161"/>
        <item x="162"/>
        <item x="165"/>
        <item x="166"/>
        <item x="167"/>
        <item x="168"/>
        <item x="169"/>
        <item m="1" x="711"/>
        <item x="170"/>
        <item x="171"/>
        <item x="172"/>
        <item x="173"/>
        <item x="174"/>
        <item x="175"/>
        <item x="176"/>
        <item x="177"/>
        <item x="178"/>
        <item m="1" x="724"/>
        <item x="179"/>
        <item m="1" x="729"/>
        <item x="180"/>
        <item x="181"/>
        <item x="182"/>
        <item x="183"/>
        <item x="186"/>
        <item x="187"/>
        <item m="1" x="693"/>
        <item m="1" x="694"/>
        <item m="1" x="695"/>
        <item x="188"/>
        <item x="189"/>
        <item m="1" x="697"/>
        <item m="1" x="698"/>
        <item m="1" x="699"/>
        <item x="190"/>
        <item x="191"/>
        <item x="192"/>
        <item m="1" x="708"/>
        <item x="193"/>
        <item x="194"/>
        <item x="195"/>
        <item x="196"/>
        <item m="1" x="713"/>
        <item x="197"/>
        <item x="200"/>
        <item x="203"/>
        <item x="206"/>
        <item x="207"/>
        <item x="208"/>
        <item x="209"/>
        <item m="1" x="677"/>
        <item x="210"/>
        <item x="211"/>
        <item x="212"/>
        <item x="213"/>
        <item m="1" x="683"/>
        <item x="214"/>
        <item x="217"/>
        <item x="218"/>
        <item x="219"/>
        <item x="220"/>
        <item x="222"/>
        <item x="223"/>
        <item m="1" x="689"/>
        <item m="1" x="690"/>
        <item x="224"/>
        <item x="225"/>
        <item x="227"/>
        <item x="228"/>
        <item m="1" x="696"/>
        <item x="229"/>
        <item x="230"/>
        <item m="1" x="706"/>
        <item m="1" x="707"/>
        <item x="231"/>
        <item x="232"/>
        <item m="1" x="709"/>
        <item m="1" x="710"/>
        <item x="233"/>
        <item x="234"/>
        <item x="235"/>
        <item x="236"/>
        <item m="1" x="670"/>
        <item m="1" x="671"/>
        <item x="237"/>
        <item x="239"/>
        <item x="240"/>
        <item x="241"/>
        <item x="242"/>
        <item x="243"/>
        <item x="244"/>
        <item x="245"/>
        <item m="1" x="680"/>
        <item x="247"/>
        <item x="248"/>
        <item x="249"/>
        <item x="250"/>
        <item x="252"/>
        <item x="253"/>
        <item x="254"/>
        <item x="255"/>
        <item x="258"/>
        <item x="259"/>
        <item x="263"/>
        <item x="264"/>
        <item x="265"/>
        <item x="266"/>
        <item x="267"/>
        <item x="268"/>
        <item x="269"/>
        <item m="1" x="668"/>
        <item x="270"/>
        <item x="271"/>
        <item m="1" x="669"/>
        <item x="272"/>
        <item x="273"/>
        <item x="275"/>
        <item x="276"/>
        <item x="277"/>
        <item x="278"/>
        <item m="1" x="674"/>
        <item x="279"/>
        <item x="303"/>
        <item x="304"/>
        <item m="1" x="794"/>
        <item m="1" x="795"/>
        <item x="306"/>
        <item x="307"/>
        <item m="1" x="796"/>
        <item m="1" x="797"/>
        <item m="1" x="798"/>
        <item x="308"/>
        <item x="309"/>
        <item x="310"/>
        <item x="311"/>
        <item m="1" x="801"/>
        <item m="1" x="802"/>
        <item m="1" x="803"/>
        <item x="312"/>
        <item x="313"/>
        <item x="314"/>
        <item x="315"/>
        <item m="1" x="771"/>
        <item m="1" x="772"/>
        <item x="316"/>
        <item x="317"/>
        <item x="319"/>
        <item x="320"/>
        <item m="1" x="774"/>
        <item m="1" x="775"/>
        <item m="1" x="776"/>
        <item m="1" x="777"/>
        <item m="1" x="778"/>
        <item m="1" x="779"/>
        <item m="1" x="780"/>
        <item x="321"/>
        <item x="322"/>
        <item x="324"/>
        <item x="325"/>
        <item m="1" x="790"/>
        <item m="1" x="791"/>
        <item x="326"/>
        <item x="327"/>
        <item x="328"/>
        <item m="1" x="792"/>
        <item m="1" x="793"/>
        <item m="1" x="764"/>
        <item m="1" x="765"/>
        <item x="334"/>
        <item x="335"/>
        <item x="340"/>
        <item x="341"/>
        <item x="342"/>
        <item x="343"/>
        <item x="344"/>
        <item x="345"/>
        <item x="346"/>
        <item x="347"/>
        <item x="348"/>
        <item x="349"/>
        <item x="351"/>
        <item x="352"/>
        <item x="356"/>
        <item x="357"/>
        <item x="361"/>
        <item x="362"/>
        <item x="364"/>
        <item x="365"/>
        <item x="366"/>
        <item x="367"/>
        <item x="368"/>
        <item x="369"/>
        <item x="370"/>
        <item x="371"/>
        <item x="372"/>
        <item x="373"/>
        <item x="375"/>
        <item x="376"/>
        <item m="1" x="738"/>
        <item m="1" x="740"/>
        <item m="1" x="746"/>
        <item m="1" x="747"/>
        <item m="1" x="748"/>
        <item x="381"/>
        <item x="382"/>
        <item x="383"/>
        <item x="384"/>
        <item m="1" x="759"/>
        <item m="1" x="760"/>
        <item x="385"/>
        <item x="386"/>
        <item x="387"/>
        <item x="388"/>
        <item x="389"/>
        <item x="390"/>
        <item x="391"/>
        <item m="1" x="761"/>
        <item x="392"/>
        <item x="393"/>
        <item x="394"/>
        <item x="395"/>
        <item x="396"/>
        <item x="397"/>
        <item x="398"/>
        <item m="1" x="728"/>
        <item x="399"/>
        <item x="400"/>
        <item x="401"/>
        <item m="1" x="731"/>
        <item x="402"/>
        <item x="403"/>
        <item m="1" x="734"/>
        <item x="405"/>
        <item x="406"/>
        <item x="409"/>
        <item x="410"/>
        <item m="1" x="714"/>
        <item m="1" x="715"/>
        <item m="1" x="716"/>
        <item m="1" x="717"/>
        <item x="411"/>
        <item x="412"/>
        <item m="1" x="718"/>
        <item m="1" x="719"/>
        <item x="413"/>
        <item x="414"/>
        <item m="1" x="720"/>
        <item m="1" x="721"/>
        <item x="415"/>
        <item x="417"/>
        <item x="418"/>
        <item x="419"/>
        <item x="420"/>
        <item m="1" x="730"/>
        <item x="421"/>
        <item x="424"/>
        <item x="428"/>
        <item x="429"/>
        <item m="1" x="735"/>
        <item m="1" x="736"/>
        <item x="430"/>
        <item x="431"/>
        <item x="432"/>
        <item m="1" x="737"/>
        <item m="1" x="739"/>
        <item x="435"/>
        <item x="438"/>
        <item x="439"/>
        <item m="1" x="712"/>
        <item x="440"/>
        <item x="442"/>
        <item x="443"/>
        <item x="444"/>
        <item x="446"/>
        <item x="448"/>
        <item x="449"/>
        <item x="450"/>
        <item x="451"/>
        <item m="1" x="688"/>
        <item x="452"/>
        <item x="454"/>
        <item x="455"/>
        <item x="456"/>
        <item x="458"/>
        <item x="460"/>
        <item x="461"/>
        <item x="462"/>
        <item x="463"/>
        <item x="464"/>
        <item x="465"/>
        <item x="466"/>
        <item x="467"/>
        <item x="468"/>
        <item x="469"/>
        <item x="470"/>
        <item x="472"/>
        <item x="473"/>
        <item x="474"/>
        <item x="476"/>
        <item x="477"/>
        <item x="480"/>
        <item x="481"/>
        <item x="483"/>
        <item x="484"/>
        <item x="485"/>
        <item x="486"/>
        <item x="487"/>
        <item x="488"/>
        <item x="489"/>
        <item x="491"/>
        <item x="492"/>
        <item x="493"/>
        <item x="494"/>
        <item m="1" x="799"/>
        <item m="1" x="800"/>
        <item m="1" x="804"/>
        <item m="1" x="805"/>
        <item x="518"/>
        <item x="519"/>
        <item x="520"/>
        <item x="521"/>
        <item x="522"/>
        <item x="523"/>
        <item x="524"/>
        <item x="525"/>
        <item x="526"/>
        <item x="527"/>
        <item x="528"/>
        <item x="529"/>
        <item x="530"/>
        <item x="531"/>
        <item x="532"/>
        <item x="533"/>
        <item x="534"/>
        <item x="535"/>
        <item x="536"/>
        <item x="537"/>
        <item x="538"/>
        <item x="539"/>
        <item x="540"/>
        <item x="541"/>
        <item m="1" x="838"/>
        <item m="1" x="834"/>
        <item m="1" x="831"/>
        <item m="1" x="832"/>
        <item m="1" x="826"/>
        <item x="580"/>
        <item m="1" x="812"/>
        <item x="583"/>
        <item m="1" x="816"/>
        <item x="586"/>
        <item m="1" x="811"/>
        <item m="1" x="815"/>
        <item m="1" x="844"/>
        <item m="1" x="651"/>
        <item x="594"/>
        <item x="566"/>
        <item m="1" x="652"/>
        <item m="1" x="653"/>
        <item m="1" x="848"/>
        <item m="1" x="845"/>
        <item x="572"/>
        <item m="1" x="835"/>
        <item x="576"/>
        <item m="1" x="836"/>
        <item m="1" x="837"/>
        <item x="587"/>
        <item m="1" x="833"/>
        <item x="589"/>
        <item m="1" x="828"/>
        <item m="1" x="829"/>
        <item m="1" x="665"/>
        <item m="1" x="667"/>
        <item m="1" x="672"/>
        <item m="1" x="661"/>
        <item m="1" x="662"/>
        <item m="1" x="666"/>
        <item m="1" x="654"/>
        <item m="1" x="659"/>
        <item m="1" x="660"/>
        <item x="595"/>
        <item m="1" x="767"/>
        <item x="612"/>
        <item m="1" x="770"/>
        <item x="630"/>
        <item x="631"/>
        <item x="632"/>
        <item x="633"/>
        <item x="634"/>
        <item x="635"/>
        <item x="637"/>
        <item x="639"/>
        <item x="642"/>
        <item x="644"/>
        <item x="645"/>
        <item x="647"/>
        <item x="596"/>
        <item x="604"/>
        <item m="1" x="810"/>
        <item m="1" x="813"/>
        <item m="1" x="809"/>
        <item m="1" x="814"/>
        <item x="606"/>
        <item x="610"/>
        <item x="614"/>
        <item x="622"/>
        <item m="1" x="830"/>
        <item m="1" x="827"/>
        <item x="620"/>
        <item x="597"/>
        <item x="602"/>
        <item x="623"/>
        <item m="1" x="769"/>
        <item x="648"/>
        <item x="649"/>
        <item x="650"/>
        <item m="1" x="825"/>
        <item x="2"/>
        <item x="3"/>
        <item x="4"/>
        <item x="5"/>
        <item x="6"/>
        <item x="11"/>
        <item x="12"/>
        <item x="13"/>
        <item x="15"/>
        <item x="16"/>
        <item x="17"/>
        <item x="36"/>
        <item x="38"/>
        <item x="39"/>
        <item x="42"/>
        <item x="43"/>
        <item x="44"/>
        <item x="45"/>
        <item x="46"/>
        <item x="47"/>
        <item x="49"/>
        <item x="50"/>
        <item x="51"/>
        <item x="52"/>
        <item x="57"/>
        <item x="58"/>
        <item x="59"/>
        <item x="60"/>
        <item x="61"/>
        <item x="62"/>
        <item x="63"/>
        <item x="64"/>
        <item x="65"/>
        <item x="66"/>
        <item x="67"/>
        <item x="68"/>
        <item x="69"/>
        <item x="71"/>
        <item x="72"/>
        <item x="78"/>
        <item x="79"/>
        <item x="82"/>
        <item x="83"/>
        <item x="87"/>
        <item x="95"/>
        <item x="98"/>
        <item x="115"/>
        <item x="118"/>
        <item x="142"/>
        <item x="145"/>
        <item x="148"/>
        <item x="149"/>
        <item x="150"/>
        <item x="155"/>
        <item x="156"/>
        <item x="158"/>
        <item x="163"/>
        <item x="164"/>
        <item x="184"/>
        <item x="185"/>
        <item x="198"/>
        <item x="199"/>
        <item x="201"/>
        <item x="202"/>
        <item x="204"/>
        <item x="205"/>
        <item x="215"/>
        <item x="216"/>
        <item x="221"/>
        <item x="226"/>
        <item x="238"/>
        <item x="246"/>
        <item x="251"/>
        <item x="256"/>
        <item x="257"/>
        <item x="260"/>
        <item x="261"/>
        <item x="262"/>
        <item x="274"/>
        <item x="280"/>
        <item x="281"/>
        <item x="282"/>
        <item x="283"/>
        <item x="284"/>
        <item x="285"/>
        <item x="286"/>
        <item x="287"/>
        <item x="288"/>
        <item x="289"/>
        <item x="290"/>
        <item x="291"/>
        <item x="292"/>
        <item x="293"/>
        <item x="294"/>
        <item x="295"/>
        <item x="296"/>
        <item x="297"/>
        <item x="298"/>
        <item x="299"/>
        <item x="300"/>
        <item x="301"/>
        <item x="302"/>
        <item x="305"/>
        <item x="318"/>
        <item x="323"/>
        <item x="329"/>
        <item x="330"/>
        <item x="331"/>
        <item x="332"/>
        <item x="333"/>
        <item x="336"/>
        <item x="337"/>
        <item x="338"/>
        <item x="339"/>
        <item x="350"/>
        <item x="353"/>
        <item x="354"/>
        <item x="355"/>
        <item x="358"/>
        <item x="359"/>
        <item x="360"/>
        <item x="363"/>
        <item x="374"/>
        <item x="377"/>
        <item x="378"/>
        <item x="379"/>
        <item x="380"/>
        <item x="404"/>
        <item x="407"/>
        <item x="408"/>
        <item x="416"/>
        <item x="422"/>
        <item x="423"/>
        <item x="425"/>
        <item x="426"/>
        <item x="427"/>
        <item x="433"/>
        <item x="434"/>
        <item x="436"/>
        <item x="437"/>
        <item x="441"/>
        <item x="445"/>
        <item x="447"/>
        <item x="453"/>
        <item x="457"/>
        <item x="459"/>
        <item x="471"/>
        <item x="475"/>
        <item x="478"/>
        <item x="479"/>
        <item x="482"/>
        <item x="490"/>
        <item x="495"/>
        <item x="496"/>
        <item x="497"/>
        <item x="498"/>
        <item x="499"/>
        <item x="500"/>
        <item x="502"/>
        <item x="503"/>
        <item x="504"/>
        <item x="507"/>
        <item x="509"/>
        <item x="510"/>
        <item x="511"/>
        <item x="512"/>
        <item x="513"/>
        <item x="514"/>
        <item x="515"/>
        <item x="517"/>
        <item x="542"/>
        <item x="543"/>
        <item x="544"/>
        <item x="545"/>
        <item x="546"/>
        <item x="547"/>
        <item x="548"/>
        <item x="549"/>
        <item x="550"/>
        <item x="551"/>
        <item x="552"/>
        <item x="553"/>
        <item x="554"/>
        <item x="555"/>
        <item x="556"/>
        <item x="557"/>
        <item x="558"/>
        <item x="559"/>
        <item x="560"/>
        <item x="561"/>
        <item x="562"/>
        <item x="563"/>
        <item x="564"/>
        <item x="565"/>
        <item x="567"/>
        <item x="568"/>
        <item x="569"/>
        <item x="570"/>
        <item x="571"/>
        <item x="573"/>
        <item x="574"/>
        <item x="575"/>
        <item x="577"/>
        <item x="578"/>
        <item x="579"/>
        <item x="581"/>
        <item x="582"/>
        <item x="584"/>
        <item x="585"/>
        <item x="588"/>
        <item x="590"/>
        <item x="591"/>
        <item x="592"/>
        <item x="593"/>
        <item x="598"/>
        <item x="599"/>
        <item x="600"/>
        <item x="601"/>
        <item x="603"/>
        <item x="605"/>
        <item x="607"/>
        <item x="608"/>
        <item x="609"/>
        <item x="611"/>
        <item x="613"/>
        <item x="615"/>
        <item x="616"/>
        <item x="617"/>
        <item x="618"/>
        <item x="619"/>
        <item x="621"/>
        <item x="624"/>
        <item x="625"/>
        <item x="626"/>
        <item x="627"/>
        <item x="628"/>
        <item x="629"/>
        <item x="636"/>
        <item x="638"/>
        <item x="640"/>
        <item x="641"/>
        <item x="643"/>
        <item x="646"/>
      </items>
      <autoSortScope>
        <pivotArea dataOnly="0" outline="0" fieldPosition="0">
          <references count="1">
            <reference field="4294967294" count="1" selected="0">
              <x v="3"/>
            </reference>
          </references>
        </pivotArea>
      </autoSortScope>
    </pivotField>
    <pivotField compact="0" outline="0" showAll="0"/>
    <pivotField axis="axisRow" compact="0" outline="0" showAll="0" defaultSubtotal="0">
      <items count="18">
        <item x="1"/>
        <item m="1" x="17"/>
        <item x="6"/>
        <item x="11"/>
        <item x="4"/>
        <item x="15"/>
        <item x="12"/>
        <item m="1" x="16"/>
        <item x="5"/>
        <item x="10"/>
        <item x="3"/>
        <item x="2"/>
        <item x="13"/>
        <item x="14"/>
        <item x="0"/>
        <item x="7"/>
        <item x="8"/>
        <item x="9"/>
      </items>
    </pivotField>
    <pivotField axis="axisRow" compact="0" outline="0" showAll="0" defaultSubtotal="0">
      <items count="302">
        <item m="1" x="255"/>
        <item x="1"/>
        <item x="5"/>
        <item x="225"/>
        <item x="10"/>
        <item x="7"/>
        <item x="220"/>
        <item m="1" x="299"/>
        <item x="106"/>
        <item x="143"/>
        <item x="180"/>
        <item x="93"/>
        <item x="153"/>
        <item m="1" x="258"/>
        <item x="107"/>
        <item x="130"/>
        <item x="134"/>
        <item m="1" x="279"/>
        <item m="1" x="288"/>
        <item x="119"/>
        <item x="67"/>
        <item x="173"/>
        <item x="35"/>
        <item x="34"/>
        <item x="36"/>
        <item x="41"/>
        <item x="59"/>
        <item x="175"/>
        <item x="94"/>
        <item x="99"/>
        <item x="177"/>
        <item x="108"/>
        <item x="181"/>
        <item x="127"/>
        <item x="39"/>
        <item x="146"/>
        <item x="109"/>
        <item m="1" x="253"/>
        <item x="110"/>
        <item x="28"/>
        <item x="52"/>
        <item x="97"/>
        <item x="144"/>
        <item x="170"/>
        <item x="172"/>
        <item x="133"/>
        <item x="165"/>
        <item x="163"/>
        <item x="164"/>
        <item m="1" x="260"/>
        <item x="86"/>
        <item x="87"/>
        <item x="85"/>
        <item x="121"/>
        <item x="137"/>
        <item m="1" x="271"/>
        <item x="56"/>
        <item x="57"/>
        <item x="123"/>
        <item x="167"/>
        <item x="21"/>
        <item x="24"/>
        <item x="145"/>
        <item x="156"/>
        <item x="51"/>
        <item x="43"/>
        <item x="111"/>
        <item m="1" x="283"/>
        <item x="100"/>
        <item x="91"/>
        <item x="90"/>
        <item x="83"/>
        <item x="112"/>
        <item x="150"/>
        <item x="161"/>
        <item x="176"/>
        <item x="32"/>
        <item x="40"/>
        <item x="151"/>
        <item x="68"/>
        <item x="82"/>
        <item x="42"/>
        <item x="81"/>
        <item x="131"/>
        <item x="148"/>
        <item x="149"/>
        <item x="155"/>
        <item x="37"/>
        <item m="1" x="275"/>
        <item x="157"/>
        <item x="122"/>
        <item x="78"/>
        <item x="80"/>
        <item m="1" x="246"/>
        <item x="66"/>
        <item x="63"/>
        <item x="64"/>
        <item m="1" x="293"/>
        <item x="69"/>
        <item x="129"/>
        <item x="162"/>
        <item x="168"/>
        <item x="113"/>
        <item x="169"/>
        <item x="142"/>
        <item x="179"/>
        <item x="92"/>
        <item x="171"/>
        <item x="26"/>
        <item x="138"/>
        <item x="19"/>
        <item x="17"/>
        <item x="18"/>
        <item x="33"/>
        <item m="1" x="282"/>
        <item x="124"/>
        <item x="84"/>
        <item x="76"/>
        <item x="75"/>
        <item x="74"/>
        <item x="73"/>
        <item x="88"/>
        <item x="72"/>
        <item x="71"/>
        <item x="70"/>
        <item x="114"/>
        <item x="115"/>
        <item x="160"/>
        <item x="38"/>
        <item x="54"/>
        <item x="174"/>
        <item x="98"/>
        <item x="31"/>
        <item x="166"/>
        <item x="141"/>
        <item x="140"/>
        <item x="125"/>
        <item x="95"/>
        <item x="182"/>
        <item x="158"/>
        <item x="22"/>
        <item x="154"/>
        <item x="152"/>
        <item m="1" x="281"/>
        <item x="27"/>
        <item x="44"/>
        <item x="178"/>
        <item x="132"/>
        <item x="55"/>
        <item x="116"/>
        <item x="96"/>
        <item x="79"/>
        <item x="30"/>
        <item x="29"/>
        <item x="139"/>
        <item x="60"/>
        <item x="61"/>
        <item x="50"/>
        <item x="62"/>
        <item x="48"/>
        <item x="47"/>
        <item x="25"/>
        <item x="23"/>
        <item x="58"/>
        <item x="77"/>
        <item x="190"/>
        <item m="1" x="266"/>
        <item m="1" x="265"/>
        <item m="1" x="257"/>
        <item m="1" x="269"/>
        <item x="207"/>
        <item x="204"/>
        <item m="1" x="296"/>
        <item x="210"/>
        <item m="1" x="263"/>
        <item m="1" x="276"/>
        <item m="1" x="270"/>
        <item m="1" x="264"/>
        <item x="244"/>
        <item m="1" x="249"/>
        <item m="1" x="285"/>
        <item m="1" x="254"/>
        <item m="1" x="287"/>
        <item m="1" x="289"/>
        <item x="214"/>
        <item m="1" x="291"/>
        <item x="213"/>
        <item m="1" x="250"/>
        <item m="1" x="268"/>
        <item m="1" x="286"/>
        <item x="196"/>
        <item m="1" x="251"/>
        <item m="1" x="247"/>
        <item m="1" x="297"/>
        <item x="191"/>
        <item m="1" x="259"/>
        <item m="1" x="300"/>
        <item x="198"/>
        <item m="1" x="256"/>
        <item m="1" x="262"/>
        <item x="215"/>
        <item m="1" x="301"/>
        <item m="1" x="248"/>
        <item m="1" x="245"/>
        <item m="1" x="267"/>
        <item m="1" x="277"/>
        <item m="1" x="284"/>
        <item x="218"/>
        <item m="1" x="294"/>
        <item x="226"/>
        <item x="13"/>
        <item x="11"/>
        <item x="223"/>
        <item m="1" x="280"/>
        <item x="16"/>
        <item m="1" x="272"/>
        <item m="1" x="292"/>
        <item m="1" x="273"/>
        <item x="4"/>
        <item x="221"/>
        <item x="241"/>
        <item m="1" x="274"/>
        <item m="1" x="252"/>
        <item x="3"/>
        <item x="2"/>
        <item x="6"/>
        <item x="222"/>
        <item m="1" x="298"/>
        <item m="1" x="278"/>
        <item x="240"/>
        <item m="1" x="290"/>
        <item m="1" x="261"/>
        <item x="15"/>
        <item x="219"/>
        <item m="1" x="295"/>
        <item x="189"/>
        <item x="188"/>
        <item x="0"/>
        <item x="243"/>
        <item x="8"/>
        <item x="9"/>
        <item x="12"/>
        <item x="14"/>
        <item x="20"/>
        <item x="45"/>
        <item x="46"/>
        <item x="49"/>
        <item x="53"/>
        <item x="65"/>
        <item x="89"/>
        <item x="101"/>
        <item x="102"/>
        <item x="103"/>
        <item x="104"/>
        <item x="105"/>
        <item x="117"/>
        <item x="118"/>
        <item x="120"/>
        <item x="126"/>
        <item x="128"/>
        <item x="135"/>
        <item x="136"/>
        <item x="147"/>
        <item x="159"/>
        <item x="183"/>
        <item x="184"/>
        <item x="185"/>
        <item x="186"/>
        <item x="187"/>
        <item x="192"/>
        <item x="193"/>
        <item x="194"/>
        <item x="195"/>
        <item x="197"/>
        <item x="199"/>
        <item x="200"/>
        <item x="201"/>
        <item x="202"/>
        <item x="203"/>
        <item x="205"/>
        <item x="206"/>
        <item x="208"/>
        <item x="209"/>
        <item x="211"/>
        <item x="212"/>
        <item x="216"/>
        <item x="217"/>
        <item x="224"/>
        <item x="227"/>
        <item x="228"/>
        <item x="229"/>
        <item x="230"/>
        <item x="231"/>
        <item x="232"/>
        <item x="233"/>
        <item x="234"/>
        <item x="235"/>
        <item x="236"/>
        <item x="237"/>
        <item x="238"/>
        <item x="239"/>
        <item x="242"/>
      </items>
    </pivotField>
    <pivotField compact="0" outline="0" showAll="0"/>
    <pivotField axis="axisRow" compact="0" outline="0" showAll="0">
      <items count="206">
        <item x="102"/>
        <item x="103"/>
        <item m="1" x="189"/>
        <item m="1" x="185"/>
        <item m="1" x="196"/>
        <item x="141"/>
        <item m="1" x="191"/>
        <item m="1" x="179"/>
        <item x="17"/>
        <item x="18"/>
        <item x="16"/>
        <item x="23"/>
        <item x="24"/>
        <item x="25"/>
        <item x="22"/>
        <item x="27"/>
        <item m="1" x="149"/>
        <item m="1" x="150"/>
        <item m="1" x="165"/>
        <item m="1" x="167"/>
        <item x="31"/>
        <item x="44"/>
        <item x="55"/>
        <item x="38"/>
        <item x="39"/>
        <item x="43"/>
        <item x="30"/>
        <item x="140"/>
        <item x="135"/>
        <item m="1" x="163"/>
        <item m="1" x="202"/>
        <item m="1" x="203"/>
        <item m="1" x="148"/>
        <item m="1" x="201"/>
        <item x="59"/>
        <item x="79"/>
        <item x="71"/>
        <item x="70"/>
        <item m="1" x="164"/>
        <item m="1" x="152"/>
        <item m="1" x="156"/>
        <item m="1" x="155"/>
        <item m="1" x="159"/>
        <item m="1" x="157"/>
        <item m="1" x="154"/>
        <item m="1" x="176"/>
        <item m="1" x="175"/>
        <item m="1" x="180"/>
        <item m="1" x="153"/>
        <item m="1" x="158"/>
        <item m="1" x="174"/>
        <item x="86"/>
        <item x="48"/>
        <item x="51"/>
        <item x="45"/>
        <item x="137"/>
        <item m="1" x="162"/>
        <item m="1" x="161"/>
        <item x="74"/>
        <item x="130"/>
        <item x="7"/>
        <item x="115"/>
        <item m="1" x="168"/>
        <item m="1" x="172"/>
        <item x="9"/>
        <item m="1" x="197"/>
        <item x="13"/>
        <item x="14"/>
        <item x="10"/>
        <item m="1" x="181"/>
        <item m="1" x="147"/>
        <item x="11"/>
        <item x="12"/>
        <item x="8"/>
        <item x="15"/>
        <item x="6"/>
        <item x="5"/>
        <item m="1" x="204"/>
        <item m="1" x="178"/>
        <item m="1" x="166"/>
        <item x="131"/>
        <item m="1" x="177"/>
        <item x="4"/>
        <item x="2"/>
        <item m="1" x="182"/>
        <item x="3"/>
        <item x="20"/>
        <item x="21"/>
        <item m="1" x="173"/>
        <item x="19"/>
        <item m="1" x="188"/>
        <item m="1" x="198"/>
        <item x="139"/>
        <item m="1" x="192"/>
        <item m="1" x="146"/>
        <item m="1" x="195"/>
        <item x="29"/>
        <item x="42"/>
        <item x="35"/>
        <item x="36"/>
        <item x="41"/>
        <item x="28"/>
        <item x="119"/>
        <item m="1" x="170"/>
        <item m="1" x="184"/>
        <item m="1" x="145"/>
        <item m="1" x="190"/>
        <item m="1" x="200"/>
        <item x="46"/>
        <item x="58"/>
        <item x="34"/>
        <item x="144"/>
        <item m="1" x="151"/>
        <item x="64"/>
        <item x="61"/>
        <item m="1" x="171"/>
        <item x="62"/>
        <item x="63"/>
        <item x="65"/>
        <item x="60"/>
        <item m="1" x="183"/>
        <item m="1" x="199"/>
        <item x="81"/>
        <item x="82"/>
        <item x="80"/>
        <item m="1" x="160"/>
        <item m="1" x="193"/>
        <item m="1" x="186"/>
        <item m="1" x="187"/>
        <item x="138"/>
        <item m="1" x="194"/>
        <item m="1" x="169"/>
        <item x="0"/>
        <item x="1"/>
        <item x="26"/>
        <item x="32"/>
        <item x="33"/>
        <item x="37"/>
        <item x="40"/>
        <item x="47"/>
        <item x="49"/>
        <item x="50"/>
        <item x="52"/>
        <item x="53"/>
        <item x="54"/>
        <item x="56"/>
        <item x="57"/>
        <item x="66"/>
        <item x="67"/>
        <item x="68"/>
        <item x="69"/>
        <item x="72"/>
        <item x="73"/>
        <item x="75"/>
        <item x="76"/>
        <item x="77"/>
        <item x="78"/>
        <item x="83"/>
        <item x="84"/>
        <item x="85"/>
        <item x="87"/>
        <item x="88"/>
        <item x="89"/>
        <item x="90"/>
        <item x="91"/>
        <item x="92"/>
        <item x="93"/>
        <item x="94"/>
        <item x="95"/>
        <item x="96"/>
        <item x="97"/>
        <item x="98"/>
        <item x="99"/>
        <item x="100"/>
        <item x="101"/>
        <item x="104"/>
        <item x="105"/>
        <item x="106"/>
        <item x="107"/>
        <item x="108"/>
        <item x="109"/>
        <item x="110"/>
        <item x="111"/>
        <item x="112"/>
        <item x="113"/>
        <item x="114"/>
        <item x="116"/>
        <item x="117"/>
        <item x="118"/>
        <item x="120"/>
        <item x="121"/>
        <item x="122"/>
        <item x="123"/>
        <item x="124"/>
        <item x="125"/>
        <item x="126"/>
        <item x="127"/>
        <item x="128"/>
        <item x="129"/>
        <item x="132"/>
        <item x="133"/>
        <item x="134"/>
        <item x="136"/>
        <item x="142"/>
        <item x="143"/>
        <item t="default"/>
      </items>
    </pivotField>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defaultSubtotal="0">
      <items count="12">
        <item x="9"/>
        <item h="1" x="4"/>
        <item h="1" x="8"/>
        <item h="1" x="11"/>
        <item h="1" x="5"/>
        <item h="1" x="3"/>
        <item h="1" x="0"/>
        <item h="1" x="1"/>
        <item h="1" x="7"/>
        <item h="1" x="2"/>
        <item h="1" x="10"/>
        <item h="1" x="6"/>
      </items>
    </pivotField>
    <pivotField compact="0" outline="0" showAll="0"/>
    <pivotField dataField="1" compact="0" outline="0" showAll="0"/>
    <pivotField dataField="1" compact="0" outline="0" showAll="0"/>
    <pivotField dataField="1" compact="0" outline="0" showAll="0"/>
    <pivotField compact="0" outline="0" showAll="0"/>
    <pivotField compact="0" outline="0" showAll="0"/>
    <pivotField compact="0" outline="0" dragToRow="0" dragToCol="0" dragToPage="0" showAll="0" defaultSubtotal="0"/>
  </pivotFields>
  <rowFields count="5">
    <field x="0"/>
    <field x="28"/>
    <field x="2"/>
    <field x="3"/>
    <field x="5"/>
  </rowFields>
  <rowItems count="10">
    <i>
      <x v="695"/>
      <x/>
      <x v="2"/>
      <x v="251"/>
      <x v="116"/>
    </i>
    <i>
      <x v="709"/>
      <x/>
      <x v="2"/>
      <x v="254"/>
      <x v="117"/>
    </i>
    <i>
      <x v="692"/>
      <x/>
      <x v="2"/>
      <x v="250"/>
      <x v="117"/>
    </i>
    <i>
      <x v="705"/>
      <x/>
      <x v="2"/>
      <x v="253"/>
      <x v="118"/>
    </i>
    <i>
      <x v="537"/>
      <x/>
      <x v="6"/>
      <x v="171"/>
      <x v="28"/>
    </i>
    <i>
      <x v="539"/>
      <x/>
      <x v="6"/>
      <x v="170"/>
      <x v="28"/>
    </i>
    <i>
      <x v="700"/>
      <x/>
      <x v="2"/>
      <x v="252"/>
      <x v="118"/>
    </i>
    <i>
      <x v="498"/>
      <x/>
      <x v="2"/>
      <x v="32"/>
      <x v="116"/>
    </i>
    <i>
      <x v="354"/>
      <x/>
      <x v="2"/>
      <x v="149"/>
      <x v="116"/>
    </i>
    <i>
      <x v="330"/>
      <x/>
      <x v="2"/>
      <x v="38"/>
      <x v="114"/>
    </i>
  </rowItems>
  <colFields count="1">
    <field x="-2"/>
  </colFields>
  <colItems count="4">
    <i>
      <x/>
    </i>
    <i i="1">
      <x v="1"/>
    </i>
    <i i="2">
      <x v="2"/>
    </i>
    <i i="3">
      <x v="3"/>
    </i>
  </colItems>
  <dataFields count="4">
    <dataField name=" 招考人数" fld="12" baseField="0" baseItem="0"/>
    <dataField name=" 待审核人数" fld="30" baseField="0" baseItem="0"/>
    <dataField name=" 已审核人数" fld="31" baseField="0" baseItem="0"/>
    <dataField name="报名总人数" fld="32" baseField="0" baseItem="0"/>
  </dataFields>
  <formats count="41">
    <format dxfId="147">
      <pivotArea outline="0" collapsedLevelsAreSubtotals="1" fieldPosition="0"/>
    </format>
    <format dxfId="146">
      <pivotArea dataOnly="0" labelOnly="1" outline="0" fieldPosition="0">
        <references count="1">
          <reference field="4294967294" count="4">
            <x v="0"/>
            <x v="1"/>
            <x v="2"/>
            <x v="3"/>
          </reference>
        </references>
      </pivotArea>
    </format>
    <format dxfId="145">
      <pivotArea type="all" dataOnly="0" outline="0" fieldPosition="0"/>
    </format>
    <format dxfId="144">
      <pivotArea outline="0" collapsedLevelsAreSubtotals="1" fieldPosition="0"/>
    </format>
    <format dxfId="143">
      <pivotArea field="0" type="button" dataOnly="0" labelOnly="1" outline="0" axis="axisRow" fieldPosition="0"/>
    </format>
    <format dxfId="142">
      <pivotArea field="2" type="button" dataOnly="0" labelOnly="1" outline="0" axis="axisRow" fieldPosition="2"/>
    </format>
    <format dxfId="141">
      <pivotArea field="3" type="button" dataOnly="0" labelOnly="1" outline="0" axis="axisRow" fieldPosition="3"/>
    </format>
    <format dxfId="140">
      <pivotArea field="5" type="button" dataOnly="0" labelOnly="1" outline="0" axis="axisRow" fieldPosition="4"/>
    </format>
    <format dxfId="139">
      <pivotArea dataOnly="0" labelOnly="1" outline="0" fieldPosition="0">
        <references count="1">
          <reference field="0" count="11">
            <x v="18"/>
            <x v="23"/>
            <x v="24"/>
            <x v="154"/>
            <x v="367"/>
            <x v="467"/>
            <x v="468"/>
            <x v="535"/>
            <x v="536"/>
            <x v="537"/>
            <x v="546"/>
          </reference>
        </references>
      </pivotArea>
    </format>
    <format dxfId="138">
      <pivotArea dataOnly="0" labelOnly="1" grandRow="1" outline="0" fieldPosition="0"/>
    </format>
    <format dxfId="137">
      <pivotArea dataOnly="0" labelOnly="1" outline="0" fieldPosition="0">
        <references count="1">
          <reference field="4294967294" count="4">
            <x v="0"/>
            <x v="1"/>
            <x v="2"/>
            <x v="3"/>
          </reference>
        </references>
      </pivotArea>
    </format>
    <format dxfId="136">
      <pivotArea outline="0" collapsedLevelsAreSubtotals="1" fieldPosition="0"/>
    </format>
    <format dxfId="135">
      <pivotArea field="2" type="button" dataOnly="0" labelOnly="1" outline="0" axis="axisRow" fieldPosition="2"/>
    </format>
    <format dxfId="134">
      <pivotArea field="3" type="button" dataOnly="0" labelOnly="1" outline="0" axis="axisRow" fieldPosition="3"/>
    </format>
    <format dxfId="133">
      <pivotArea field="5" type="button" dataOnly="0" labelOnly="1" outline="0" axis="axisRow" fieldPosition="4"/>
    </format>
    <format dxfId="132">
      <pivotArea dataOnly="0" labelOnly="1" outline="0" fieldPosition="0">
        <references count="1">
          <reference field="4294967294" count="4">
            <x v="0"/>
            <x v="1"/>
            <x v="2"/>
            <x v="3"/>
          </reference>
        </references>
      </pivotArea>
    </format>
    <format>
      <pivotArea outline="0" collapsedLevelsAreSubtotals="1" fieldPosition="0"/>
    </format>
    <format>
      <pivotArea field="2" type="button" dataOnly="0" labelOnly="1" outline="0" axis="axisRow" fieldPosition="2"/>
    </format>
    <format>
      <pivotArea field="3" type="button" dataOnly="0" labelOnly="1" outline="0" axis="axisRow" fieldPosition="3"/>
    </format>
    <format>
      <pivotArea field="5" type="button" dataOnly="0" labelOnly="1" outline="0" axis="axisRow" fieldPosition="4"/>
    </format>
    <format>
      <pivotArea dataOnly="0" labelOnly="1" outline="0" fieldPosition="0">
        <references count="1">
          <reference field="4294967294" count="4">
            <x v="0"/>
            <x v="1"/>
            <x v="2"/>
            <x v="3"/>
          </reference>
        </references>
      </pivotArea>
    </format>
    <format dxfId="131">
      <pivotArea outline="0" collapsedLevelsAreSubtotals="1" fieldPosition="0"/>
    </format>
    <format dxfId="130">
      <pivotArea field="2" type="button" dataOnly="0" labelOnly="1" outline="0" axis="axisRow" fieldPosition="2"/>
    </format>
    <format dxfId="129">
      <pivotArea field="3" type="button" dataOnly="0" labelOnly="1" outline="0" axis="axisRow" fieldPosition="3"/>
    </format>
    <format dxfId="128">
      <pivotArea field="5" type="button" dataOnly="0" labelOnly="1" outline="0" axis="axisRow" fieldPosition="4"/>
    </format>
    <format dxfId="127">
      <pivotArea dataOnly="0" labelOnly="1" outline="0" fieldPosition="0">
        <references count="1">
          <reference field="4294967294" count="4">
            <x v="0"/>
            <x v="1"/>
            <x v="2"/>
            <x v="3"/>
          </reference>
        </references>
      </pivotArea>
    </format>
    <format dxfId="126">
      <pivotArea outline="0" collapsedLevelsAreSubtotals="1" fieldPosition="0"/>
    </format>
    <format dxfId="125">
      <pivotArea field="2" type="button" dataOnly="0" labelOnly="1" outline="0" axis="axisRow" fieldPosition="2"/>
    </format>
    <format dxfId="124">
      <pivotArea field="3" type="button" dataOnly="0" labelOnly="1" outline="0" axis="axisRow" fieldPosition="3"/>
    </format>
    <format dxfId="123">
      <pivotArea field="5" type="button" dataOnly="0" labelOnly="1" outline="0" axis="axisRow" fieldPosition="4"/>
    </format>
    <format dxfId="122">
      <pivotArea dataOnly="0" labelOnly="1" outline="0" fieldPosition="0">
        <references count="1">
          <reference field="4294967294" count="4">
            <x v="0"/>
            <x v="1"/>
            <x v="2"/>
            <x v="3"/>
          </reference>
        </references>
      </pivotArea>
    </format>
    <format dxfId="121">
      <pivotArea outline="0" collapsedLevelsAreSubtotals="1" fieldPosition="0"/>
    </format>
    <format dxfId="120">
      <pivotArea field="2" type="button" dataOnly="0" labelOnly="1" outline="0" axis="axisRow" fieldPosition="2"/>
    </format>
    <format dxfId="119">
      <pivotArea field="3" type="button" dataOnly="0" labelOnly="1" outline="0" axis="axisRow" fieldPosition="3"/>
    </format>
    <format dxfId="118">
      <pivotArea field="5" type="button" dataOnly="0" labelOnly="1" outline="0" axis="axisRow" fieldPosition="4"/>
    </format>
    <format dxfId="117">
      <pivotArea dataOnly="0" labelOnly="1" outline="0" fieldPosition="0">
        <references count="1">
          <reference field="4294967294" count="4">
            <x v="0"/>
            <x v="1"/>
            <x v="2"/>
            <x v="3"/>
          </reference>
        </references>
      </pivotArea>
    </format>
    <format dxfId="116">
      <pivotArea outline="0" collapsedLevelsAreSubtotals="1" fieldPosition="0"/>
    </format>
    <format dxfId="115">
      <pivotArea field="2" type="button" dataOnly="0" labelOnly="1" outline="0" axis="axisRow" fieldPosition="2"/>
    </format>
    <format dxfId="114">
      <pivotArea field="3" type="button" dataOnly="0" labelOnly="1" outline="0" axis="axisRow" fieldPosition="3"/>
    </format>
    <format dxfId="113">
      <pivotArea field="5" type="button" dataOnly="0" labelOnly="1" outline="0" axis="axisRow" fieldPosition="4"/>
    </format>
    <format dxfId="112">
      <pivotArea dataOnly="0" labelOnly="1" outline="0" fieldPosition="0">
        <references count="1">
          <reference field="4294967294" count="4">
            <x v="0"/>
            <x v="1"/>
            <x v="2"/>
            <x v="3"/>
          </reference>
        </references>
      </pivotArea>
    </format>
  </formats>
  <pivotTableStyleInfo name="数据透视表样式 1" showRowHeaders="1" showColHeaders="1" showRowStripes="0" showColStripes="0" showLastColumn="1"/>
  <filters count="1">
    <filter fld="0" type="count" evalOrder="-1" id="2" iMeasureFld="3">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切片器_地区" xr10:uid="{48235878-B834-4F04-B456-B7879E2018F1}" sourceName="地区">
  <pivotTables>
    <pivotTable tabId="41" name="数据透视表1"/>
    <pivotTable tabId="41" name="数据透视表2"/>
    <pivotTable tabId="41" name="数据透视表4"/>
    <pivotTable tabId="41" name="数据透视表6"/>
  </pivotTables>
  <data>
    <tabular pivotCacheId="1">
      <items count="12">
        <i x="9" s="1"/>
        <i x="4"/>
        <i x="8"/>
        <i x="11"/>
        <i x="5"/>
        <i x="3"/>
        <i x="0"/>
        <i x="1"/>
        <i x="7"/>
        <i x="2"/>
        <i x="10"/>
        <i x="6"/>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地区" xr10:uid="{5229AE3E-10EA-4A79-AF53-8AD08C224121}" cache="切片器_地区" caption="地区" columnCount="4" style="SlicerStyleLight2"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表1" displayName="表1" ref="A1:AI652" totalsRowShown="0">
  <autoFilter ref="A1:AI652" xr:uid="{00000000-0009-0000-0100-000001000000}"/>
  <tableColumns count="35">
    <tableColumn id="1" xr3:uid="{00000000-0010-0000-0000-000001000000}" name="辅助列" dataDxfId="0">
      <calculatedColumnFormula>B2&amp;J2</calculatedColumnFormula>
    </tableColumn>
    <tableColumn id="2" xr3:uid="{00000000-0010-0000-0000-000002000000}" name="部门代码"/>
    <tableColumn id="3" xr3:uid="{00000000-0010-0000-0000-000003000000}" name="部门名称"/>
    <tableColumn id="4" xr3:uid="{00000000-0010-0000-0000-000004000000}" name="用人司局"/>
    <tableColumn id="5" xr3:uid="{00000000-0010-0000-0000-000005000000}" name="机构性质"/>
    <tableColumn id="6" xr3:uid="{00000000-0010-0000-0000-000006000000}" name="招考职位"/>
    <tableColumn id="7" xr3:uid="{00000000-0010-0000-0000-000007000000}" name="职位属性"/>
    <tableColumn id="8" xr3:uid="{00000000-0010-0000-0000-000008000000}" name="职位分布"/>
    <tableColumn id="9" xr3:uid="{00000000-0010-0000-0000-000009000000}" name="职位简介"/>
    <tableColumn id="10" xr3:uid="{00000000-0010-0000-0000-00000A000000}" name="职位代码"/>
    <tableColumn id="11" xr3:uid="{00000000-0010-0000-0000-00000B000000}" name="机构层级"/>
    <tableColumn id="12" xr3:uid="{00000000-0010-0000-0000-00000C000000}" name="考试类别"/>
    <tableColumn id="13" xr3:uid="{00000000-0010-0000-0000-00000D000000}" name="招考人数"/>
    <tableColumn id="14" xr3:uid="{00000000-0010-0000-0000-00000E000000}" name="专业"/>
    <tableColumn id="15" xr3:uid="{00000000-0010-0000-0000-00000F000000}" name="学历"/>
    <tableColumn id="16" xr3:uid="{00000000-0010-0000-0000-000010000000}" name="学位"/>
    <tableColumn id="17" xr3:uid="{00000000-0010-0000-0000-000011000000}" name="政治面貌"/>
    <tableColumn id="18" xr3:uid="{00000000-0010-0000-0000-000012000000}" name="基层工作最低年限"/>
    <tableColumn id="19" xr3:uid="{00000000-0010-0000-0000-000013000000}" name="服务基层项目工作经历"/>
    <tableColumn id="20" xr3:uid="{00000000-0010-0000-0000-000014000000}" name="是否在面试阶段组织专业能力测试"/>
    <tableColumn id="21" xr3:uid="{00000000-0010-0000-0000-000015000000}" name="面试人员比例"/>
    <tableColumn id="22" xr3:uid="{00000000-0010-0000-0000-000016000000}" name="工作地点"/>
    <tableColumn id="23" xr3:uid="{00000000-0010-0000-0000-000017000000}" name="落户地点"/>
    <tableColumn id="24" xr3:uid="{00000000-0010-0000-0000-000018000000}" name="备注"/>
    <tableColumn id="25" xr3:uid="{00000000-0010-0000-0000-000019000000}" name="部门网站"/>
    <tableColumn id="26" xr3:uid="{00000000-0010-0000-0000-00001A000000}" name="咨询电话1"/>
    <tableColumn id="27" xr3:uid="{00000000-0010-0000-0000-00001B000000}" name="咨询电话2"/>
    <tableColumn id="28" xr3:uid="{00000000-0010-0000-0000-00001C000000}" name="咨询电话3"/>
    <tableColumn id="29" xr3:uid="{00000000-0010-0000-0000-00001D000000}" name="地区"/>
    <tableColumn id="30" xr3:uid="{00000000-0010-0000-0000-00001E000000}" name="招考人数2"/>
    <tableColumn id="31" xr3:uid="{00000000-0010-0000-0000-00001F000000}" name="待审核人数"/>
    <tableColumn id="32" xr3:uid="{00000000-0010-0000-0000-000020000000}" name="已审核人数"/>
    <tableColumn id="33" xr3:uid="{00000000-0010-0000-0000-000021000000}" name="总数"/>
    <tableColumn id="34" xr3:uid="{00000000-0010-0000-0000-000022000000}" name="竞争比">
      <calculatedColumnFormula>ROUND(AF2/M2,0)&amp;":"&amp;1</calculatedColumnFormula>
    </tableColumn>
    <tableColumn id="35" xr3:uid="{00000000-0010-0000-0000-000023000000}" name="竞争比用此项排序">
      <calculatedColumnFormula>AF2/M2</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6.xml"/><Relationship Id="rId7" Type="http://schemas.microsoft.com/office/2007/relationships/slicer" Target="../slicers/slicer1.xml"/><Relationship Id="rId2" Type="http://schemas.openxmlformats.org/officeDocument/2006/relationships/pivotTable" Target="../pivotTables/pivotTable5.xml"/><Relationship Id="rId1" Type="http://schemas.openxmlformats.org/officeDocument/2006/relationships/pivotTable" Target="../pivotTables/pivotTable4.xm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pivotTable" Target="../pivotTables/pivotTable7.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K92"/>
  <sheetViews>
    <sheetView tabSelected="1" topLeftCell="B1" workbookViewId="0">
      <selection activeCell="M4" sqref="M4"/>
    </sheetView>
  </sheetViews>
  <sheetFormatPr defaultColWidth="9" defaultRowHeight="16.5" x14ac:dyDescent="0.15"/>
  <cols>
    <col min="1" max="1" width="19.125" style="4" hidden="1" customWidth="1"/>
    <col min="2" max="2" width="16.625" style="3" customWidth="1"/>
    <col min="3" max="3" width="22.875" style="3" customWidth="1"/>
    <col min="4" max="4" width="27.625" style="3" customWidth="1"/>
    <col min="5" max="5" width="22.875" style="3" customWidth="1"/>
    <col min="6" max="7" width="11.25" style="3" bestFit="1" customWidth="1"/>
    <col min="8" max="8" width="16.25" style="3" customWidth="1"/>
    <col min="9" max="9" width="11.375" style="3"/>
    <col min="10" max="10" width="9" style="3" hidden="1" customWidth="1"/>
    <col min="11" max="11" width="9" style="3"/>
  </cols>
  <sheetData>
    <row r="1" spans="2:9" ht="27.75" customHeight="1" x14ac:dyDescent="0.15">
      <c r="B1" s="48" t="s">
        <v>1674</v>
      </c>
      <c r="C1" s="48"/>
      <c r="D1" s="48"/>
      <c r="E1" s="48"/>
      <c r="F1" s="48"/>
      <c r="G1" s="48"/>
      <c r="H1" s="48"/>
      <c r="I1" s="48"/>
    </row>
    <row r="2" spans="2:9" ht="27" customHeight="1" x14ac:dyDescent="0.15">
      <c r="B2" s="8" t="s">
        <v>0</v>
      </c>
      <c r="C2" s="9">
        <f>SUM('2023河北总表'!AG:AG)</f>
        <v>84110</v>
      </c>
      <c r="E2" s="10" t="s">
        <v>1</v>
      </c>
      <c r="F2" s="11" t="str">
        <f>ROUND(F17/D17,2)&amp;":"&amp;1</f>
        <v>51.45:1</v>
      </c>
      <c r="H2" s="11" t="s">
        <v>2</v>
      </c>
      <c r="I2" s="11">
        <f>COUNTIF('2023河北总表'!AG:AG,"0")</f>
        <v>9</v>
      </c>
    </row>
    <row r="3" spans="2:9" ht="9" customHeight="1" x14ac:dyDescent="0.15">
      <c r="B3" s="49"/>
      <c r="C3" s="49"/>
      <c r="D3" s="49"/>
      <c r="E3" s="49"/>
      <c r="F3" s="49"/>
      <c r="G3" s="49"/>
      <c r="H3" s="49"/>
      <c r="I3" s="49"/>
    </row>
    <row r="4" spans="2:9" ht="19.5" customHeight="1" x14ac:dyDescent="0.15">
      <c r="B4" s="42" t="s">
        <v>3</v>
      </c>
      <c r="C4" s="43" t="s">
        <v>4</v>
      </c>
      <c r="D4" s="44" t="s">
        <v>5</v>
      </c>
      <c r="E4" s="44" t="s">
        <v>6</v>
      </c>
      <c r="F4" s="44" t="s">
        <v>7</v>
      </c>
      <c r="G4" s="45" t="s">
        <v>8</v>
      </c>
      <c r="H4" s="5" t="s">
        <v>9</v>
      </c>
      <c r="I4" s="6" t="s">
        <v>10</v>
      </c>
    </row>
    <row r="5" spans="2:9" ht="19.5" customHeight="1" x14ac:dyDescent="0.15">
      <c r="B5" s="29" t="s">
        <v>18</v>
      </c>
      <c r="C5" s="33">
        <v>74</v>
      </c>
      <c r="D5" s="34">
        <v>225</v>
      </c>
      <c r="E5" s="34">
        <v>638</v>
      </c>
      <c r="F5" s="34">
        <v>11932</v>
      </c>
      <c r="G5" s="35">
        <v>12570</v>
      </c>
      <c r="H5" s="7">
        <f>COUNTIFS('2023河北总表'!AC:AC,B5,'2023河北总表'!AF:AF,"0")</f>
        <v>0</v>
      </c>
      <c r="I5" s="7" t="str">
        <f t="shared" ref="I5:I17" si="0">ROUND(F5/D5,2)&amp;":"&amp;1</f>
        <v>53.03:1</v>
      </c>
    </row>
    <row r="6" spans="2:9" ht="19.5" customHeight="1" x14ac:dyDescent="0.15">
      <c r="B6" s="29" t="s">
        <v>21</v>
      </c>
      <c r="C6" s="36">
        <v>80</v>
      </c>
      <c r="D6" s="37">
        <v>190</v>
      </c>
      <c r="E6" s="37">
        <v>983</v>
      </c>
      <c r="F6" s="37">
        <v>10098</v>
      </c>
      <c r="G6" s="38">
        <v>11081</v>
      </c>
      <c r="H6" s="7">
        <f>COUNTIFS('2023河北总表'!AC:AC,B6,'2023河北总表'!AF:AF,"0")</f>
        <v>1</v>
      </c>
      <c r="I6" s="7" t="str">
        <f t="shared" si="0"/>
        <v>53.15:1</v>
      </c>
    </row>
    <row r="7" spans="2:9" ht="19.5" customHeight="1" x14ac:dyDescent="0.15">
      <c r="B7" s="29" t="s">
        <v>15</v>
      </c>
      <c r="C7" s="36">
        <v>84</v>
      </c>
      <c r="D7" s="37">
        <v>200</v>
      </c>
      <c r="E7" s="37">
        <v>1484</v>
      </c>
      <c r="F7" s="37">
        <v>8058</v>
      </c>
      <c r="G7" s="38">
        <v>9542</v>
      </c>
      <c r="H7" s="7">
        <f>COUNTIFS('2023河北总表'!AC:AC,B7,'2023河北总表'!AF:AF,"0")</f>
        <v>2</v>
      </c>
      <c r="I7" s="7" t="str">
        <f t="shared" si="0"/>
        <v>40.29:1</v>
      </c>
    </row>
    <row r="8" spans="2:9" ht="19.5" customHeight="1" x14ac:dyDescent="0.15">
      <c r="B8" s="29" t="s">
        <v>17</v>
      </c>
      <c r="C8" s="36">
        <v>55</v>
      </c>
      <c r="D8" s="37">
        <v>116</v>
      </c>
      <c r="E8" s="37">
        <v>297</v>
      </c>
      <c r="F8" s="37">
        <v>8273</v>
      </c>
      <c r="G8" s="38">
        <v>8570</v>
      </c>
      <c r="H8" s="7">
        <f>COUNTIFS('2023河北总表'!AC:AC,B8,'2023河北总表'!AF:AF,"0")</f>
        <v>0</v>
      </c>
      <c r="I8" s="7" t="str">
        <f t="shared" si="0"/>
        <v>71.32:1</v>
      </c>
    </row>
    <row r="9" spans="2:9" ht="19.5" customHeight="1" x14ac:dyDescent="0.15">
      <c r="B9" s="29" t="s">
        <v>19</v>
      </c>
      <c r="C9" s="36">
        <v>55</v>
      </c>
      <c r="D9" s="37">
        <v>145</v>
      </c>
      <c r="E9" s="37">
        <v>550</v>
      </c>
      <c r="F9" s="37">
        <v>7831</v>
      </c>
      <c r="G9" s="38">
        <v>8381</v>
      </c>
      <c r="H9" s="7">
        <f>COUNTIFS('2023河北总表'!AC:AC,B9,'2023河北总表'!AF:AF,"0")</f>
        <v>0</v>
      </c>
      <c r="I9" s="7" t="str">
        <f t="shared" si="0"/>
        <v>54.01:1</v>
      </c>
    </row>
    <row r="10" spans="2:9" ht="19.5" customHeight="1" x14ac:dyDescent="0.15">
      <c r="B10" s="29" t="s">
        <v>16</v>
      </c>
      <c r="C10" s="36">
        <v>77</v>
      </c>
      <c r="D10" s="37">
        <v>153</v>
      </c>
      <c r="E10" s="37">
        <v>558</v>
      </c>
      <c r="F10" s="37">
        <v>7798</v>
      </c>
      <c r="G10" s="38">
        <v>8356</v>
      </c>
      <c r="H10" s="7">
        <f>COUNTIFS('2023河北总表'!AC:AC,B10,'2023河北总表'!AF:AF,"0")</f>
        <v>0</v>
      </c>
      <c r="I10" s="7" t="str">
        <f t="shared" si="0"/>
        <v>50.97:1</v>
      </c>
    </row>
    <row r="11" spans="2:9" ht="19.5" customHeight="1" x14ac:dyDescent="0.15">
      <c r="B11" s="29" t="s">
        <v>20</v>
      </c>
      <c r="C11" s="36">
        <v>46</v>
      </c>
      <c r="D11" s="37">
        <v>101</v>
      </c>
      <c r="E11" s="37">
        <v>199</v>
      </c>
      <c r="F11" s="37">
        <v>5931</v>
      </c>
      <c r="G11" s="38">
        <v>6130</v>
      </c>
      <c r="H11" s="7">
        <f>COUNTIFS('2023河北总表'!AC:AC,B11,'2023河北总表'!AF:AF,"0")</f>
        <v>0</v>
      </c>
      <c r="I11" s="7" t="str">
        <f t="shared" si="0"/>
        <v>58.72:1</v>
      </c>
    </row>
    <row r="12" spans="2:9" ht="19.5" customHeight="1" x14ac:dyDescent="0.15">
      <c r="B12" s="29" t="s">
        <v>14</v>
      </c>
      <c r="C12" s="36">
        <v>45</v>
      </c>
      <c r="D12" s="37">
        <v>109</v>
      </c>
      <c r="E12" s="37">
        <v>33</v>
      </c>
      <c r="F12" s="37">
        <v>4735</v>
      </c>
      <c r="G12" s="38">
        <v>4768</v>
      </c>
      <c r="H12" s="7">
        <f>COUNTIFS('2023河北总表'!AC:AC,B12,'2023河北总表'!AF:AF,"0")</f>
        <v>2</v>
      </c>
      <c r="I12" s="7" t="str">
        <f t="shared" si="0"/>
        <v>43.44:1</v>
      </c>
    </row>
    <row r="13" spans="2:9" ht="19.5" customHeight="1" x14ac:dyDescent="0.15">
      <c r="B13" s="29" t="s">
        <v>12</v>
      </c>
      <c r="C13" s="36">
        <v>45</v>
      </c>
      <c r="D13" s="37">
        <v>95</v>
      </c>
      <c r="E13" s="37">
        <v>52</v>
      </c>
      <c r="F13" s="37">
        <v>4692</v>
      </c>
      <c r="G13" s="38">
        <v>4744</v>
      </c>
      <c r="H13" s="7">
        <f>COUNTIFS('2023河北总表'!AC:AC,B13,'2023河北总表'!AF:AF,"0")</f>
        <v>1</v>
      </c>
      <c r="I13" s="7" t="str">
        <f t="shared" si="0"/>
        <v>49.39:1</v>
      </c>
    </row>
    <row r="14" spans="2:9" ht="19.5" customHeight="1" x14ac:dyDescent="0.15">
      <c r="B14" s="29" t="s">
        <v>13</v>
      </c>
      <c r="C14" s="36">
        <v>39</v>
      </c>
      <c r="D14" s="37">
        <v>99</v>
      </c>
      <c r="E14" s="37">
        <v>45</v>
      </c>
      <c r="F14" s="37">
        <v>4405</v>
      </c>
      <c r="G14" s="38">
        <v>4450</v>
      </c>
      <c r="H14" s="7">
        <f>COUNTIFS('2023河北总表'!AC:AC,B14,'2023河北总表'!AF:AF,"0")</f>
        <v>1</v>
      </c>
      <c r="I14" s="7" t="str">
        <f t="shared" si="0"/>
        <v>44.49:1</v>
      </c>
    </row>
    <row r="15" spans="2:9" ht="19.5" customHeight="1" x14ac:dyDescent="0.15">
      <c r="B15" s="29" t="s">
        <v>22</v>
      </c>
      <c r="C15" s="36">
        <v>40</v>
      </c>
      <c r="D15" s="37">
        <v>73</v>
      </c>
      <c r="E15" s="37">
        <v>105</v>
      </c>
      <c r="F15" s="37">
        <v>3404</v>
      </c>
      <c r="G15" s="38">
        <v>3509</v>
      </c>
      <c r="H15" s="7">
        <f>COUNTIFS('2023河北总表'!AC:AC,B15,'2023河北总表'!AF:AF,"0")</f>
        <v>1</v>
      </c>
      <c r="I15" s="7" t="str">
        <f t="shared" si="0"/>
        <v>46.63:1</v>
      </c>
    </row>
    <row r="16" spans="2:9" ht="19.5" customHeight="1" x14ac:dyDescent="0.15">
      <c r="B16" s="29" t="s">
        <v>11</v>
      </c>
      <c r="C16" s="36">
        <v>11</v>
      </c>
      <c r="D16" s="37">
        <v>31</v>
      </c>
      <c r="E16" s="37">
        <v>81</v>
      </c>
      <c r="F16" s="37">
        <v>1928</v>
      </c>
      <c r="G16" s="38">
        <v>2009</v>
      </c>
      <c r="H16" s="7">
        <f>COUNTIFS('2023河北总表'!AC:AC,B16,'2023河北总表'!AF:AF,"0")</f>
        <v>1</v>
      </c>
      <c r="I16" s="7" t="str">
        <f t="shared" si="0"/>
        <v>62.19:1</v>
      </c>
    </row>
    <row r="17" spans="1:9" ht="19.5" customHeight="1" x14ac:dyDescent="0.15">
      <c r="B17" s="27" t="s">
        <v>23</v>
      </c>
      <c r="C17" s="39">
        <v>651</v>
      </c>
      <c r="D17" s="40">
        <v>1537</v>
      </c>
      <c r="E17" s="40">
        <v>5025</v>
      </c>
      <c r="F17" s="40">
        <v>79085</v>
      </c>
      <c r="G17" s="41">
        <v>84110</v>
      </c>
      <c r="H17" s="13">
        <f>SUM(H5:H16)</f>
        <v>9</v>
      </c>
      <c r="I17" s="13" t="str">
        <f t="shared" si="0"/>
        <v>51.45:1</v>
      </c>
    </row>
    <row r="18" spans="1:9" ht="19.5" customHeight="1" x14ac:dyDescent="0.15">
      <c r="H18" s="28"/>
      <c r="I18" s="28"/>
    </row>
    <row r="19" spans="1:9" x14ac:dyDescent="0.15">
      <c r="B19" s="14" t="s">
        <v>24</v>
      </c>
    </row>
    <row r="20" spans="1:9" x14ac:dyDescent="0.15">
      <c r="B20" s="14" t="s">
        <v>25</v>
      </c>
    </row>
    <row r="23" spans="1:9" ht="21" x14ac:dyDescent="0.15">
      <c r="B23" s="50" t="s">
        <v>26</v>
      </c>
      <c r="C23" s="51"/>
      <c r="D23" s="51"/>
      <c r="E23" s="51"/>
      <c r="F23" s="51"/>
      <c r="G23" s="51"/>
      <c r="H23" s="51"/>
      <c r="I23" s="52"/>
    </row>
    <row r="24" spans="1:9" x14ac:dyDescent="0.15">
      <c r="A24" s="15" t="s">
        <v>27</v>
      </c>
      <c r="B24" s="15" t="s">
        <v>28</v>
      </c>
      <c r="C24" s="18" t="s">
        <v>29</v>
      </c>
      <c r="D24" s="18" t="s">
        <v>30</v>
      </c>
      <c r="E24" s="18" t="s">
        <v>31</v>
      </c>
      <c r="F24" s="17" t="s">
        <v>32</v>
      </c>
      <c r="G24" s="3" t="s">
        <v>33</v>
      </c>
      <c r="H24" s="3" t="s">
        <v>34</v>
      </c>
      <c r="I24" s="3" t="s">
        <v>8</v>
      </c>
    </row>
    <row r="25" spans="1:9" x14ac:dyDescent="0.15">
      <c r="A25" s="4" t="s">
        <v>1656</v>
      </c>
      <c r="B25" s="4" t="s">
        <v>18</v>
      </c>
      <c r="C25" s="4" t="s">
        <v>40</v>
      </c>
      <c r="D25" s="4" t="s">
        <v>290</v>
      </c>
      <c r="E25" s="4" t="s">
        <v>63</v>
      </c>
      <c r="F25" s="17">
        <v>4</v>
      </c>
      <c r="G25" s="17">
        <v>48</v>
      </c>
      <c r="H25" s="17">
        <v>1393</v>
      </c>
      <c r="I25" s="17">
        <v>1441</v>
      </c>
    </row>
    <row r="26" spans="1:9" x14ac:dyDescent="0.15">
      <c r="A26" s="4" t="s">
        <v>1661</v>
      </c>
      <c r="B26" s="4" t="s">
        <v>21</v>
      </c>
      <c r="C26" s="4" t="s">
        <v>40</v>
      </c>
      <c r="D26" s="4" t="s">
        <v>1346</v>
      </c>
      <c r="E26" s="4" t="s">
        <v>63</v>
      </c>
      <c r="F26" s="17">
        <v>4</v>
      </c>
      <c r="G26" s="17">
        <v>156</v>
      </c>
      <c r="H26" s="17">
        <v>1047</v>
      </c>
      <c r="I26" s="17">
        <v>1203</v>
      </c>
    </row>
    <row r="27" spans="1:9" x14ac:dyDescent="0.15">
      <c r="A27" s="4" t="s">
        <v>1665</v>
      </c>
      <c r="B27" s="4" t="s">
        <v>21</v>
      </c>
      <c r="C27" s="4" t="s">
        <v>40</v>
      </c>
      <c r="D27" s="4" t="s">
        <v>1352</v>
      </c>
      <c r="E27" s="4" t="s">
        <v>323</v>
      </c>
      <c r="F27" s="17">
        <v>4</v>
      </c>
      <c r="G27" s="17">
        <v>116</v>
      </c>
      <c r="H27" s="17">
        <v>964</v>
      </c>
      <c r="I27" s="17">
        <v>1080</v>
      </c>
    </row>
    <row r="28" spans="1:9" x14ac:dyDescent="0.15">
      <c r="A28" s="4" t="s">
        <v>1658</v>
      </c>
      <c r="B28" s="4" t="s">
        <v>17</v>
      </c>
      <c r="C28" s="4" t="s">
        <v>40</v>
      </c>
      <c r="D28" s="4" t="s">
        <v>569</v>
      </c>
      <c r="E28" s="4" t="s">
        <v>63</v>
      </c>
      <c r="F28" s="17">
        <v>2</v>
      </c>
      <c r="G28" s="17">
        <v>1</v>
      </c>
      <c r="H28" s="17">
        <v>986</v>
      </c>
      <c r="I28" s="17">
        <v>987</v>
      </c>
    </row>
    <row r="29" spans="1:9" x14ac:dyDescent="0.15">
      <c r="A29" s="4" t="s">
        <v>1657</v>
      </c>
      <c r="B29" s="4" t="s">
        <v>15</v>
      </c>
      <c r="C29" s="4" t="s">
        <v>40</v>
      </c>
      <c r="D29" s="4" t="s">
        <v>495</v>
      </c>
      <c r="E29" s="4" t="s">
        <v>63</v>
      </c>
      <c r="F29" s="17">
        <v>4</v>
      </c>
      <c r="G29" s="17">
        <v>186</v>
      </c>
      <c r="H29" s="17">
        <v>711</v>
      </c>
      <c r="I29" s="17">
        <v>897</v>
      </c>
    </row>
    <row r="30" spans="1:9" x14ac:dyDescent="0.15">
      <c r="A30" s="4" t="s">
        <v>1655</v>
      </c>
      <c r="B30" s="4" t="s">
        <v>15</v>
      </c>
      <c r="C30" s="4" t="s">
        <v>40</v>
      </c>
      <c r="D30" s="4" t="s">
        <v>556</v>
      </c>
      <c r="E30" s="4" t="s">
        <v>46</v>
      </c>
      <c r="F30" s="17">
        <v>5</v>
      </c>
      <c r="G30" s="17">
        <v>137</v>
      </c>
      <c r="H30" s="17">
        <v>746</v>
      </c>
      <c r="I30" s="17">
        <v>883</v>
      </c>
    </row>
    <row r="31" spans="1:9" x14ac:dyDescent="0.15">
      <c r="A31" s="4" t="s">
        <v>1672</v>
      </c>
      <c r="B31" s="4" t="s">
        <v>19</v>
      </c>
      <c r="C31" s="4" t="s">
        <v>40</v>
      </c>
      <c r="D31" s="4" t="s">
        <v>844</v>
      </c>
      <c r="E31" s="4" t="s">
        <v>323</v>
      </c>
      <c r="F31" s="17">
        <v>5</v>
      </c>
      <c r="G31" s="17">
        <v>10</v>
      </c>
      <c r="H31" s="17">
        <v>861</v>
      </c>
      <c r="I31" s="17">
        <v>871</v>
      </c>
    </row>
    <row r="32" spans="1:9" x14ac:dyDescent="0.15">
      <c r="A32" s="4" t="s">
        <v>1659</v>
      </c>
      <c r="B32" s="4" t="s">
        <v>17</v>
      </c>
      <c r="C32" s="4" t="s">
        <v>40</v>
      </c>
      <c r="D32" s="4" t="s">
        <v>588</v>
      </c>
      <c r="E32" s="4" t="s">
        <v>44</v>
      </c>
      <c r="F32" s="17">
        <v>2</v>
      </c>
      <c r="G32" s="17">
        <v>69</v>
      </c>
      <c r="H32" s="17">
        <v>778</v>
      </c>
      <c r="I32" s="17">
        <v>847</v>
      </c>
    </row>
    <row r="33" spans="1:11" x14ac:dyDescent="0.15">
      <c r="A33" s="4" t="s">
        <v>1671</v>
      </c>
      <c r="B33" s="4" t="s">
        <v>18</v>
      </c>
      <c r="C33" s="4" t="s">
        <v>40</v>
      </c>
      <c r="D33" s="4" t="s">
        <v>301</v>
      </c>
      <c r="E33" s="4" t="s">
        <v>63</v>
      </c>
      <c r="F33" s="17">
        <v>3</v>
      </c>
      <c r="G33" s="17">
        <v>1</v>
      </c>
      <c r="H33" s="17">
        <v>840</v>
      </c>
      <c r="I33" s="17">
        <v>841</v>
      </c>
    </row>
    <row r="34" spans="1:11" x14ac:dyDescent="0.15">
      <c r="A34" s="4" t="s">
        <v>1660</v>
      </c>
      <c r="B34" s="4" t="s">
        <v>21</v>
      </c>
      <c r="C34" s="4" t="s">
        <v>40</v>
      </c>
      <c r="D34" s="4" t="s">
        <v>1343</v>
      </c>
      <c r="E34" s="4" t="s">
        <v>323</v>
      </c>
      <c r="F34" s="17">
        <v>2</v>
      </c>
      <c r="G34" s="17">
        <v>134</v>
      </c>
      <c r="H34" s="17">
        <v>681</v>
      </c>
      <c r="I34" s="17">
        <v>815</v>
      </c>
    </row>
    <row r="35" spans="1:11" x14ac:dyDescent="0.15">
      <c r="A35"/>
      <c r="B35"/>
      <c r="C35"/>
      <c r="D35"/>
      <c r="E35"/>
      <c r="F35"/>
      <c r="G35"/>
      <c r="H35"/>
      <c r="I35"/>
    </row>
    <row r="36" spans="1:11" x14ac:dyDescent="0.15">
      <c r="A36"/>
      <c r="B36"/>
      <c r="C36"/>
      <c r="D36"/>
      <c r="E36"/>
      <c r="F36"/>
      <c r="G36"/>
      <c r="H36"/>
      <c r="I36"/>
    </row>
    <row r="37" spans="1:11" x14ac:dyDescent="0.15">
      <c r="A37"/>
      <c r="B37"/>
      <c r="C37"/>
      <c r="D37"/>
      <c r="E37"/>
      <c r="F37"/>
      <c r="G37"/>
      <c r="H37"/>
      <c r="I37"/>
    </row>
    <row r="38" spans="1:11" x14ac:dyDescent="0.15">
      <c r="A38"/>
      <c r="B38"/>
      <c r="C38"/>
      <c r="D38"/>
      <c r="E38"/>
      <c r="F38"/>
      <c r="G38"/>
      <c r="H38"/>
      <c r="I38"/>
    </row>
    <row r="39" spans="1:11" x14ac:dyDescent="0.15">
      <c r="A39"/>
      <c r="B39"/>
      <c r="C39"/>
      <c r="D39"/>
      <c r="E39"/>
      <c r="F39"/>
      <c r="G39"/>
      <c r="H39"/>
      <c r="I39"/>
    </row>
    <row r="40" spans="1:11" x14ac:dyDescent="0.15">
      <c r="A40"/>
      <c r="B40"/>
      <c r="C40"/>
      <c r="D40"/>
      <c r="E40"/>
      <c r="F40"/>
      <c r="G40"/>
      <c r="H40"/>
      <c r="I40"/>
    </row>
    <row r="43" spans="1:11" ht="20.25" customHeight="1" x14ac:dyDescent="0.15">
      <c r="B43" s="53" t="s">
        <v>53</v>
      </c>
      <c r="C43" s="53"/>
      <c r="D43" s="53"/>
      <c r="E43" s="53"/>
      <c r="F43" s="53"/>
      <c r="G43" s="53"/>
      <c r="H43" s="53"/>
      <c r="I43" s="53"/>
      <c r="J43" s="53"/>
      <c r="K43" s="53"/>
    </row>
    <row r="44" spans="1:11" x14ac:dyDescent="0.15">
      <c r="A44" s="15" t="s">
        <v>27</v>
      </c>
      <c r="B44" s="26" t="s">
        <v>28</v>
      </c>
      <c r="C44" s="18" t="s">
        <v>29</v>
      </c>
      <c r="D44" s="18" t="s">
        <v>30</v>
      </c>
      <c r="E44" s="18" t="s">
        <v>31</v>
      </c>
      <c r="F44" s="17" t="s">
        <v>32</v>
      </c>
      <c r="G44" s="3" t="s">
        <v>33</v>
      </c>
      <c r="H44" s="3" t="s">
        <v>34</v>
      </c>
      <c r="I44" s="3" t="s">
        <v>8</v>
      </c>
      <c r="J44" s="3" t="s">
        <v>54</v>
      </c>
      <c r="K44" s="12" t="s">
        <v>10</v>
      </c>
    </row>
    <row r="45" spans="1:11" x14ac:dyDescent="0.15">
      <c r="A45" s="16" t="s">
        <v>43</v>
      </c>
      <c r="B45" t="s">
        <v>19</v>
      </c>
      <c r="C45" t="s">
        <v>35</v>
      </c>
      <c r="D45" t="s">
        <v>1601</v>
      </c>
      <c r="E45" t="s">
        <v>37</v>
      </c>
      <c r="F45" s="17">
        <v>1</v>
      </c>
      <c r="G45" s="17">
        <v>1</v>
      </c>
      <c r="H45" s="17">
        <v>508</v>
      </c>
      <c r="I45" s="17">
        <v>509</v>
      </c>
      <c r="J45" s="3">
        <v>508</v>
      </c>
      <c r="K45" s="7" t="str">
        <f>ROUND(H45/F45,2)&amp;":"&amp;1</f>
        <v>508:1</v>
      </c>
    </row>
    <row r="46" spans="1:11" x14ac:dyDescent="0.15">
      <c r="A46" t="s">
        <v>1669</v>
      </c>
      <c r="B46" t="s">
        <v>20</v>
      </c>
      <c r="C46" t="s">
        <v>35</v>
      </c>
      <c r="D46" t="s">
        <v>963</v>
      </c>
      <c r="E46" t="s">
        <v>37</v>
      </c>
      <c r="F46" s="17">
        <v>1</v>
      </c>
      <c r="G46" s="17">
        <v>0</v>
      </c>
      <c r="H46" s="17">
        <v>503</v>
      </c>
      <c r="I46" s="17">
        <v>503</v>
      </c>
      <c r="J46" s="3">
        <v>503</v>
      </c>
      <c r="K46" s="7" t="str">
        <f t="shared" ref="K46:K54" si="1">ROUND(H46/F46,2)&amp;":"&amp;1</f>
        <v>503:1</v>
      </c>
    </row>
    <row r="47" spans="1:11" x14ac:dyDescent="0.15">
      <c r="A47" t="s">
        <v>1658</v>
      </c>
      <c r="B47" t="s">
        <v>17</v>
      </c>
      <c r="C47" t="s">
        <v>40</v>
      </c>
      <c r="D47" t="s">
        <v>569</v>
      </c>
      <c r="E47" t="s">
        <v>63</v>
      </c>
      <c r="F47" s="17">
        <v>2</v>
      </c>
      <c r="G47" s="17">
        <v>1</v>
      </c>
      <c r="H47" s="17">
        <v>986</v>
      </c>
      <c r="I47" s="17">
        <v>987</v>
      </c>
      <c r="J47" s="3">
        <v>493</v>
      </c>
      <c r="K47" s="7" t="str">
        <f t="shared" si="1"/>
        <v>493:1</v>
      </c>
    </row>
    <row r="48" spans="1:11" x14ac:dyDescent="0.15">
      <c r="A48" t="s">
        <v>1666</v>
      </c>
      <c r="B48" t="s">
        <v>13</v>
      </c>
      <c r="C48" t="s">
        <v>35</v>
      </c>
      <c r="D48" t="s">
        <v>1570</v>
      </c>
      <c r="E48" t="s">
        <v>37</v>
      </c>
      <c r="F48" s="17">
        <v>1</v>
      </c>
      <c r="G48" s="17">
        <v>0</v>
      </c>
      <c r="H48" s="17">
        <v>485</v>
      </c>
      <c r="I48" s="17">
        <v>485</v>
      </c>
      <c r="J48" s="3">
        <v>485</v>
      </c>
      <c r="K48" s="7" t="str">
        <f t="shared" si="1"/>
        <v>485:1</v>
      </c>
    </row>
    <row r="49" spans="1:11" x14ac:dyDescent="0.15">
      <c r="A49" t="s">
        <v>1667</v>
      </c>
      <c r="B49" t="s">
        <v>12</v>
      </c>
      <c r="C49" t="s">
        <v>35</v>
      </c>
      <c r="D49" t="s">
        <v>52</v>
      </c>
      <c r="E49" t="s">
        <v>37</v>
      </c>
      <c r="F49" s="17">
        <v>1</v>
      </c>
      <c r="G49" s="17">
        <v>1</v>
      </c>
      <c r="H49" s="17">
        <v>479</v>
      </c>
      <c r="I49" s="17">
        <v>480</v>
      </c>
      <c r="J49" s="3">
        <v>479</v>
      </c>
      <c r="K49" s="7" t="str">
        <f t="shared" si="1"/>
        <v>479:1</v>
      </c>
    </row>
    <row r="50" spans="1:11" x14ac:dyDescent="0.15">
      <c r="A50" s="4" t="s">
        <v>49</v>
      </c>
      <c r="B50" t="s">
        <v>21</v>
      </c>
      <c r="C50" t="s">
        <v>35</v>
      </c>
      <c r="D50" t="s">
        <v>50</v>
      </c>
      <c r="E50" t="s">
        <v>37</v>
      </c>
      <c r="F50" s="17">
        <v>1</v>
      </c>
      <c r="G50" s="17">
        <v>2</v>
      </c>
      <c r="H50" s="17">
        <v>468</v>
      </c>
      <c r="I50" s="17">
        <v>470</v>
      </c>
      <c r="J50" s="3">
        <v>468</v>
      </c>
      <c r="K50" s="7" t="str">
        <f t="shared" si="1"/>
        <v>468:1</v>
      </c>
    </row>
    <row r="51" spans="1:11" x14ac:dyDescent="0.15">
      <c r="A51" s="4" t="s">
        <v>57</v>
      </c>
      <c r="B51" t="s">
        <v>21</v>
      </c>
      <c r="C51" t="s">
        <v>35</v>
      </c>
      <c r="D51" t="s">
        <v>58</v>
      </c>
      <c r="E51" t="s">
        <v>37</v>
      </c>
      <c r="F51" s="17">
        <v>1</v>
      </c>
      <c r="G51" s="17">
        <v>3</v>
      </c>
      <c r="H51" s="17">
        <v>461</v>
      </c>
      <c r="I51" s="17">
        <v>464</v>
      </c>
      <c r="J51" s="3">
        <v>461</v>
      </c>
      <c r="K51" s="7" t="str">
        <f t="shared" si="1"/>
        <v>461:1</v>
      </c>
    </row>
    <row r="52" spans="1:11" x14ac:dyDescent="0.15">
      <c r="A52" t="s">
        <v>1668</v>
      </c>
      <c r="B52" t="s">
        <v>22</v>
      </c>
      <c r="C52" t="s">
        <v>35</v>
      </c>
      <c r="D52" t="s">
        <v>1596</v>
      </c>
      <c r="E52" t="s">
        <v>37</v>
      </c>
      <c r="F52" s="17">
        <v>1</v>
      </c>
      <c r="G52" s="17">
        <v>0</v>
      </c>
      <c r="H52" s="17">
        <v>454</v>
      </c>
      <c r="I52" s="17">
        <v>454</v>
      </c>
      <c r="J52" s="3">
        <v>454</v>
      </c>
      <c r="K52" s="7" t="str">
        <f t="shared" si="1"/>
        <v>454:1</v>
      </c>
    </row>
    <row r="53" spans="1:11" x14ac:dyDescent="0.15">
      <c r="A53" s="4" t="s">
        <v>55</v>
      </c>
      <c r="B53" t="s">
        <v>16</v>
      </c>
      <c r="C53" t="s">
        <v>35</v>
      </c>
      <c r="D53" t="s">
        <v>56</v>
      </c>
      <c r="E53" t="s">
        <v>37</v>
      </c>
      <c r="F53" s="17">
        <v>1</v>
      </c>
      <c r="G53" s="17">
        <v>0</v>
      </c>
      <c r="H53" s="17">
        <v>451</v>
      </c>
      <c r="I53" s="17">
        <v>451</v>
      </c>
      <c r="J53" s="3">
        <v>451</v>
      </c>
      <c r="K53" s="7" t="str">
        <f t="shared" si="1"/>
        <v>451:1</v>
      </c>
    </row>
    <row r="54" spans="1:11" x14ac:dyDescent="0.15">
      <c r="A54" t="s">
        <v>1651</v>
      </c>
      <c r="B54" t="s">
        <v>18</v>
      </c>
      <c r="C54" t="s">
        <v>60</v>
      </c>
      <c r="D54" t="s">
        <v>60</v>
      </c>
      <c r="E54" t="s">
        <v>1466</v>
      </c>
      <c r="F54" s="17">
        <v>1</v>
      </c>
      <c r="G54" s="17">
        <v>0</v>
      </c>
      <c r="H54" s="17">
        <v>400</v>
      </c>
      <c r="I54" s="17">
        <v>400</v>
      </c>
      <c r="J54" s="3">
        <v>400</v>
      </c>
      <c r="K54" s="7" t="str">
        <f t="shared" si="1"/>
        <v>400:1</v>
      </c>
    </row>
    <row r="55" spans="1:11" x14ac:dyDescent="0.15">
      <c r="A55"/>
      <c r="B55"/>
      <c r="C55"/>
      <c r="D55"/>
      <c r="E55"/>
      <c r="F55"/>
      <c r="G55"/>
      <c r="H55"/>
      <c r="I55"/>
      <c r="J55"/>
    </row>
    <row r="56" spans="1:11" x14ac:dyDescent="0.15">
      <c r="A56"/>
      <c r="B56"/>
      <c r="C56"/>
      <c r="D56"/>
      <c r="E56"/>
      <c r="F56"/>
      <c r="G56"/>
      <c r="H56"/>
      <c r="I56"/>
      <c r="J56"/>
    </row>
    <row r="57" spans="1:11" x14ac:dyDescent="0.15">
      <c r="A57"/>
      <c r="B57"/>
      <c r="C57"/>
      <c r="D57"/>
      <c r="E57"/>
      <c r="F57"/>
      <c r="G57"/>
      <c r="H57"/>
      <c r="I57"/>
      <c r="J57"/>
    </row>
    <row r="58" spans="1:11" x14ac:dyDescent="0.15">
      <c r="A58"/>
      <c r="B58"/>
      <c r="C58"/>
      <c r="D58"/>
      <c r="E58"/>
      <c r="F58"/>
      <c r="G58"/>
      <c r="H58"/>
      <c r="I58"/>
      <c r="J58"/>
    </row>
    <row r="59" spans="1:11" x14ac:dyDescent="0.15">
      <c r="A59"/>
      <c r="B59"/>
      <c r="C59"/>
      <c r="D59"/>
      <c r="E59"/>
      <c r="F59"/>
      <c r="G59"/>
      <c r="H59"/>
      <c r="I59"/>
      <c r="J59"/>
    </row>
    <row r="60" spans="1:11" x14ac:dyDescent="0.15">
      <c r="A60"/>
      <c r="B60"/>
      <c r="C60"/>
      <c r="D60"/>
      <c r="E60"/>
      <c r="F60"/>
      <c r="G60"/>
      <c r="H60"/>
      <c r="I60"/>
      <c r="J60"/>
    </row>
    <row r="61" spans="1:11" x14ac:dyDescent="0.15">
      <c r="A61"/>
      <c r="B61"/>
      <c r="C61"/>
      <c r="D61"/>
      <c r="E61"/>
      <c r="F61"/>
      <c r="G61"/>
      <c r="H61"/>
      <c r="I61"/>
      <c r="J61"/>
    </row>
    <row r="62" spans="1:11" x14ac:dyDescent="0.15">
      <c r="A62"/>
      <c r="B62"/>
      <c r="C62"/>
      <c r="D62"/>
      <c r="E62"/>
      <c r="F62"/>
      <c r="G62"/>
      <c r="H62"/>
      <c r="I62"/>
      <c r="J62"/>
    </row>
    <row r="63" spans="1:11" x14ac:dyDescent="0.15">
      <c r="A63"/>
      <c r="B63"/>
      <c r="C63"/>
      <c r="D63"/>
      <c r="E63"/>
      <c r="F63"/>
      <c r="G63"/>
      <c r="H63"/>
      <c r="I63"/>
      <c r="J63"/>
    </row>
    <row r="64" spans="1:11" x14ac:dyDescent="0.15">
      <c r="A64"/>
      <c r="B64"/>
      <c r="C64"/>
      <c r="D64"/>
      <c r="E64"/>
      <c r="F64"/>
      <c r="G64"/>
      <c r="H64"/>
      <c r="I64"/>
      <c r="J64"/>
    </row>
    <row r="65" spans="1:10" x14ac:dyDescent="0.15">
      <c r="A65"/>
      <c r="B65"/>
      <c r="C65"/>
      <c r="D65"/>
      <c r="E65"/>
      <c r="F65"/>
      <c r="G65"/>
      <c r="H65"/>
      <c r="I65"/>
      <c r="J65"/>
    </row>
    <row r="66" spans="1:10" x14ac:dyDescent="0.15">
      <c r="A66"/>
      <c r="B66"/>
      <c r="C66"/>
      <c r="D66"/>
      <c r="E66"/>
      <c r="F66"/>
      <c r="G66"/>
      <c r="H66"/>
      <c r="I66"/>
      <c r="J66"/>
    </row>
    <row r="67" spans="1:10" x14ac:dyDescent="0.15">
      <c r="A67"/>
      <c r="B67"/>
      <c r="C67"/>
      <c r="D67"/>
      <c r="E67"/>
      <c r="F67"/>
      <c r="G67"/>
      <c r="H67"/>
      <c r="I67"/>
      <c r="J67"/>
    </row>
    <row r="68" spans="1:10" x14ac:dyDescent="0.15">
      <c r="A68"/>
      <c r="B68"/>
      <c r="C68"/>
      <c r="D68"/>
      <c r="E68"/>
      <c r="F68"/>
      <c r="G68"/>
      <c r="H68"/>
      <c r="I68"/>
      <c r="J68"/>
    </row>
    <row r="69" spans="1:10" x14ac:dyDescent="0.15">
      <c r="A69"/>
      <c r="B69"/>
      <c r="C69"/>
      <c r="D69"/>
      <c r="E69"/>
      <c r="F69"/>
      <c r="G69"/>
      <c r="H69"/>
      <c r="I69"/>
      <c r="J69"/>
    </row>
    <row r="70" spans="1:10" x14ac:dyDescent="0.15">
      <c r="A70"/>
      <c r="B70"/>
      <c r="C70"/>
      <c r="D70"/>
      <c r="E70"/>
      <c r="F70"/>
      <c r="G70"/>
      <c r="H70"/>
      <c r="I70"/>
      <c r="J70"/>
    </row>
    <row r="71" spans="1:10" x14ac:dyDescent="0.15">
      <c r="A71"/>
      <c r="B71"/>
      <c r="C71"/>
      <c r="D71"/>
      <c r="E71"/>
      <c r="F71"/>
      <c r="G71"/>
      <c r="H71"/>
      <c r="I71"/>
      <c r="J71"/>
    </row>
    <row r="72" spans="1:10" x14ac:dyDescent="0.15">
      <c r="A72"/>
      <c r="B72"/>
      <c r="C72"/>
      <c r="D72"/>
      <c r="E72"/>
      <c r="F72"/>
      <c r="G72"/>
      <c r="H72"/>
      <c r="I72"/>
      <c r="J72"/>
    </row>
    <row r="73" spans="1:10" x14ac:dyDescent="0.15">
      <c r="A73"/>
      <c r="B73"/>
      <c r="C73"/>
      <c r="D73"/>
      <c r="E73"/>
      <c r="F73"/>
      <c r="G73"/>
      <c r="H73"/>
      <c r="I73"/>
      <c r="J73"/>
    </row>
    <row r="74" spans="1:10" x14ac:dyDescent="0.15">
      <c r="A74"/>
      <c r="B74"/>
      <c r="C74"/>
      <c r="D74"/>
      <c r="E74"/>
      <c r="F74"/>
      <c r="G74"/>
      <c r="H74"/>
      <c r="I74"/>
      <c r="J74"/>
    </row>
    <row r="75" spans="1:10" x14ac:dyDescent="0.15">
      <c r="A75"/>
      <c r="B75"/>
      <c r="C75"/>
      <c r="D75"/>
      <c r="E75"/>
      <c r="F75"/>
      <c r="G75"/>
      <c r="H75"/>
      <c r="I75"/>
      <c r="J75"/>
    </row>
    <row r="76" spans="1:10" x14ac:dyDescent="0.15">
      <c r="A76"/>
      <c r="B76"/>
      <c r="C76"/>
      <c r="D76"/>
      <c r="E76"/>
      <c r="F76"/>
      <c r="G76"/>
      <c r="H76"/>
      <c r="I76"/>
      <c r="J76"/>
    </row>
    <row r="77" spans="1:10" x14ac:dyDescent="0.15">
      <c r="A77"/>
      <c r="B77"/>
      <c r="C77"/>
      <c r="D77"/>
      <c r="E77"/>
      <c r="F77"/>
      <c r="G77"/>
      <c r="H77"/>
      <c r="I77"/>
      <c r="J77"/>
    </row>
    <row r="78" spans="1:10" x14ac:dyDescent="0.15">
      <c r="A78"/>
      <c r="B78"/>
      <c r="C78"/>
      <c r="D78"/>
      <c r="E78"/>
      <c r="F78"/>
      <c r="G78"/>
      <c r="H78"/>
      <c r="I78"/>
      <c r="J78"/>
    </row>
    <row r="79" spans="1:10" x14ac:dyDescent="0.15">
      <c r="A79"/>
      <c r="B79"/>
      <c r="C79"/>
      <c r="D79"/>
      <c r="E79"/>
      <c r="F79"/>
      <c r="G79"/>
      <c r="H79"/>
      <c r="I79"/>
      <c r="J79"/>
    </row>
    <row r="80" spans="1:10" x14ac:dyDescent="0.15">
      <c r="A80"/>
      <c r="B80"/>
      <c r="C80"/>
      <c r="D80"/>
      <c r="E80"/>
      <c r="F80"/>
      <c r="G80"/>
      <c r="H80"/>
      <c r="I80"/>
      <c r="J80"/>
    </row>
    <row r="81" spans="1:10" x14ac:dyDescent="0.15">
      <c r="A81"/>
      <c r="B81"/>
      <c r="C81"/>
      <c r="D81"/>
      <c r="E81"/>
      <c r="F81"/>
      <c r="G81"/>
      <c r="H81"/>
      <c r="I81"/>
      <c r="J81"/>
    </row>
    <row r="82" spans="1:10" x14ac:dyDescent="0.15">
      <c r="A82"/>
      <c r="B82"/>
      <c r="C82"/>
      <c r="D82"/>
      <c r="E82"/>
      <c r="F82"/>
      <c r="G82"/>
      <c r="H82"/>
      <c r="I82"/>
      <c r="J82"/>
    </row>
    <row r="83" spans="1:10" x14ac:dyDescent="0.15">
      <c r="A83"/>
      <c r="B83"/>
      <c r="C83"/>
      <c r="D83"/>
      <c r="E83"/>
      <c r="F83"/>
      <c r="G83"/>
      <c r="H83"/>
      <c r="I83"/>
      <c r="J83"/>
    </row>
    <row r="84" spans="1:10" x14ac:dyDescent="0.15">
      <c r="A84"/>
      <c r="B84"/>
      <c r="C84"/>
      <c r="D84"/>
      <c r="E84"/>
      <c r="F84"/>
      <c r="G84"/>
      <c r="H84"/>
      <c r="I84"/>
      <c r="J84"/>
    </row>
    <row r="85" spans="1:10" x14ac:dyDescent="0.15">
      <c r="A85"/>
      <c r="B85"/>
      <c r="C85"/>
      <c r="D85"/>
      <c r="E85"/>
      <c r="F85"/>
      <c r="G85"/>
      <c r="H85"/>
      <c r="I85"/>
      <c r="J85"/>
    </row>
    <row r="86" spans="1:10" x14ac:dyDescent="0.15">
      <c r="A86"/>
      <c r="B86"/>
      <c r="C86"/>
      <c r="D86"/>
      <c r="E86"/>
      <c r="F86"/>
      <c r="G86"/>
      <c r="H86"/>
      <c r="I86"/>
      <c r="J86"/>
    </row>
    <row r="87" spans="1:10" x14ac:dyDescent="0.15">
      <c r="A87"/>
      <c r="B87"/>
      <c r="C87"/>
      <c r="D87"/>
      <c r="E87"/>
      <c r="F87"/>
      <c r="G87"/>
      <c r="H87"/>
      <c r="I87"/>
      <c r="J87"/>
    </row>
    <row r="88" spans="1:10" x14ac:dyDescent="0.15">
      <c r="A88"/>
      <c r="B88"/>
      <c r="C88"/>
      <c r="D88"/>
      <c r="E88"/>
      <c r="F88"/>
      <c r="G88"/>
      <c r="H88"/>
      <c r="I88"/>
      <c r="J88"/>
    </row>
    <row r="89" spans="1:10" x14ac:dyDescent="0.15">
      <c r="A89"/>
      <c r="B89"/>
      <c r="C89"/>
      <c r="D89"/>
      <c r="E89"/>
      <c r="F89"/>
      <c r="G89"/>
      <c r="H89"/>
      <c r="I89"/>
      <c r="J89"/>
    </row>
    <row r="90" spans="1:10" x14ac:dyDescent="0.15">
      <c r="A90"/>
      <c r="B90"/>
      <c r="C90"/>
      <c r="D90"/>
      <c r="E90"/>
      <c r="F90"/>
      <c r="G90"/>
      <c r="H90"/>
      <c r="I90"/>
      <c r="J90"/>
    </row>
    <row r="91" spans="1:10" x14ac:dyDescent="0.15">
      <c r="A91"/>
      <c r="B91"/>
      <c r="C91"/>
      <c r="D91"/>
      <c r="E91"/>
      <c r="F91"/>
      <c r="G91"/>
      <c r="H91"/>
      <c r="I91"/>
      <c r="J91"/>
    </row>
    <row r="92" spans="1:10" x14ac:dyDescent="0.15">
      <c r="A92"/>
      <c r="B92"/>
      <c r="C92"/>
      <c r="D92"/>
      <c r="E92"/>
      <c r="F92"/>
      <c r="G92"/>
      <c r="H92"/>
      <c r="I92"/>
      <c r="J92"/>
    </row>
  </sheetData>
  <mergeCells count="4">
    <mergeCell ref="B1:I1"/>
    <mergeCell ref="B3:I3"/>
    <mergeCell ref="B23:I23"/>
    <mergeCell ref="B43:K43"/>
  </mergeCells>
  <phoneticPr fontId="9" type="noConversion"/>
  <pageMargins left="0.7" right="0.7" top="0.75" bottom="0.75" header="0.3" footer="0.3"/>
  <pageSetup paperSize="9" orientation="portrait" horizontalDpi="203" verticalDpi="203"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M445"/>
  <sheetViews>
    <sheetView topLeftCell="B1" workbookViewId="0">
      <selection activeCell="H8" sqref="H8"/>
    </sheetView>
  </sheetViews>
  <sheetFormatPr defaultColWidth="9" defaultRowHeight="16.5" x14ac:dyDescent="0.15"/>
  <cols>
    <col min="1" max="1" width="3.25" style="4" hidden="1" customWidth="1"/>
    <col min="2" max="2" width="9.5" style="3" bestFit="1" customWidth="1"/>
    <col min="3" max="3" width="21.5" style="3" customWidth="1"/>
    <col min="4" max="4" width="18.625" style="3" customWidth="1"/>
    <col min="5" max="5" width="22.125" style="3" customWidth="1"/>
    <col min="6" max="6" width="11.75" style="3" bestFit="1" customWidth="1"/>
    <col min="7" max="7" width="11.25" style="3" bestFit="1" customWidth="1"/>
    <col min="8" max="8" width="16.625" style="3" bestFit="1" customWidth="1"/>
    <col min="9" max="9" width="14.5" style="3" customWidth="1"/>
    <col min="10" max="10" width="11.125" style="3" customWidth="1"/>
    <col min="11" max="13" width="9" style="4"/>
  </cols>
  <sheetData>
    <row r="1" spans="1:11" ht="27.75" customHeight="1" x14ac:dyDescent="0.15">
      <c r="B1" s="59" t="str">
        <f>"2023年国考"&amp;地市报名情况!B4&amp;"地区报名数据统计（截止到11月3日报名最后一天）"</f>
        <v>2023年国考保定地区报名数据统计（截止到11月3日报名最后一天）</v>
      </c>
      <c r="C1" s="59"/>
      <c r="D1" s="59"/>
      <c r="E1" s="59"/>
      <c r="F1" s="59"/>
      <c r="G1" s="59"/>
      <c r="H1" s="59"/>
      <c r="I1" s="59"/>
      <c r="J1" s="32"/>
    </row>
    <row r="2" spans="1:11" s="3" customFormat="1" ht="9" customHeight="1" x14ac:dyDescent="0.15">
      <c r="A2" s="4"/>
      <c r="B2" s="49"/>
      <c r="C2" s="49"/>
      <c r="D2" s="49"/>
      <c r="E2" s="49"/>
      <c r="F2" s="49"/>
      <c r="G2" s="49"/>
      <c r="H2" s="49"/>
      <c r="I2" s="49"/>
      <c r="K2" s="4"/>
    </row>
    <row r="3" spans="1:11" s="3" customFormat="1" x14ac:dyDescent="0.15">
      <c r="A3" s="4"/>
      <c r="B3" s="31" t="s">
        <v>3</v>
      </c>
      <c r="C3" s="21" t="s">
        <v>4</v>
      </c>
      <c r="D3" s="22" t="s">
        <v>5</v>
      </c>
      <c r="E3" s="23" t="s">
        <v>6</v>
      </c>
      <c r="F3" s="24" t="s">
        <v>7</v>
      </c>
      <c r="G3" s="25" t="s">
        <v>8</v>
      </c>
      <c r="H3" s="5" t="s">
        <v>59</v>
      </c>
      <c r="I3" s="6" t="s">
        <v>1</v>
      </c>
    </row>
    <row r="4" spans="1:11" s="3" customFormat="1" x14ac:dyDescent="0.15">
      <c r="A4" s="4"/>
      <c r="B4" s="30" t="s">
        <v>21</v>
      </c>
      <c r="C4" s="47">
        <v>80</v>
      </c>
      <c r="D4" s="47">
        <v>190</v>
      </c>
      <c r="E4" s="47">
        <v>983</v>
      </c>
      <c r="F4" s="47">
        <v>10098</v>
      </c>
      <c r="G4" s="47">
        <v>11081</v>
      </c>
      <c r="H4" s="7">
        <f>COUNTIFS('2023河北总表'!AC:AC,B4,'2023河北总表'!AG:AG,"0")</f>
        <v>1</v>
      </c>
      <c r="I4" s="7" t="str">
        <f>ROUND(F4/D4,2)&amp;":"&amp;1</f>
        <v>53.15:1</v>
      </c>
    </row>
    <row r="5" spans="1:11" s="3" customFormat="1" x14ac:dyDescent="0.15">
      <c r="A5" s="4"/>
      <c r="B5"/>
      <c r="C5"/>
      <c r="D5"/>
      <c r="E5"/>
      <c r="F5"/>
      <c r="G5"/>
      <c r="K5" s="4"/>
    </row>
    <row r="6" spans="1:11" s="3" customFormat="1" x14ac:dyDescent="0.15">
      <c r="A6" s="4"/>
      <c r="B6"/>
      <c r="C6"/>
      <c r="D6"/>
      <c r="E6"/>
      <c r="F6"/>
      <c r="G6"/>
      <c r="K6" s="4"/>
    </row>
    <row r="7" spans="1:11" s="3" customFormat="1" ht="19.5" x14ac:dyDescent="0.15">
      <c r="A7" s="4"/>
      <c r="B7"/>
      <c r="C7"/>
      <c r="D7"/>
      <c r="E7"/>
      <c r="F7"/>
      <c r="G7"/>
      <c r="K7" s="20" t="s">
        <v>1654</v>
      </c>
    </row>
    <row r="8" spans="1:11" s="3" customFormat="1" x14ac:dyDescent="0.15">
      <c r="A8" s="4"/>
      <c r="B8"/>
      <c r="C8"/>
      <c r="D8"/>
      <c r="E8"/>
      <c r="F8"/>
      <c r="G8"/>
      <c r="K8" s="4"/>
    </row>
    <row r="9" spans="1:11" s="3" customFormat="1" x14ac:dyDescent="0.15">
      <c r="A9" s="4"/>
      <c r="B9"/>
      <c r="C9"/>
      <c r="D9"/>
      <c r="E9"/>
      <c r="F9"/>
      <c r="G9"/>
      <c r="K9" s="4"/>
    </row>
    <row r="10" spans="1:11" s="3" customFormat="1" x14ac:dyDescent="0.15">
      <c r="A10" s="4"/>
      <c r="B10"/>
      <c r="C10"/>
      <c r="D10"/>
      <c r="E10"/>
      <c r="F10"/>
      <c r="G10"/>
      <c r="K10" s="4"/>
    </row>
    <row r="11" spans="1:11" s="3" customFormat="1" x14ac:dyDescent="0.15">
      <c r="A11" s="4"/>
      <c r="B11"/>
      <c r="C11"/>
      <c r="D11"/>
      <c r="E11"/>
      <c r="F11"/>
      <c r="G11"/>
      <c r="K11" s="4"/>
    </row>
    <row r="12" spans="1:11" s="3" customFormat="1" x14ac:dyDescent="0.15">
      <c r="A12" s="4"/>
      <c r="B12"/>
      <c r="C12"/>
      <c r="D12"/>
      <c r="E12"/>
      <c r="F12"/>
      <c r="G12"/>
      <c r="K12" s="4"/>
    </row>
    <row r="13" spans="1:11" s="3" customFormat="1" x14ac:dyDescent="0.15">
      <c r="A13" s="4"/>
      <c r="B13"/>
      <c r="C13"/>
      <c r="D13"/>
      <c r="E13"/>
      <c r="F13"/>
      <c r="G13"/>
      <c r="K13" s="4"/>
    </row>
    <row r="14" spans="1:11" s="3" customFormat="1" x14ac:dyDescent="0.15">
      <c r="A14" s="4"/>
      <c r="B14"/>
      <c r="C14"/>
      <c r="D14"/>
      <c r="E14"/>
      <c r="F14"/>
      <c r="G14"/>
      <c r="K14" s="4"/>
    </row>
    <row r="15" spans="1:11" s="3" customFormat="1" x14ac:dyDescent="0.15">
      <c r="A15" s="4"/>
      <c r="B15"/>
      <c r="C15"/>
      <c r="D15"/>
      <c r="E15"/>
      <c r="F15"/>
      <c r="G15"/>
      <c r="K15" s="4"/>
    </row>
    <row r="16" spans="1:11" s="3" customFormat="1" x14ac:dyDescent="0.15">
      <c r="A16" s="4"/>
      <c r="B16"/>
      <c r="C16"/>
      <c r="D16"/>
      <c r="E16"/>
      <c r="F16"/>
      <c r="G16"/>
      <c r="K16" s="4"/>
    </row>
    <row r="17" spans="1:11" s="3" customFormat="1" x14ac:dyDescent="0.15">
      <c r="A17" s="4"/>
      <c r="B17"/>
      <c r="C17"/>
      <c r="D17"/>
      <c r="E17"/>
      <c r="F17"/>
      <c r="G17"/>
      <c r="K17" s="4"/>
    </row>
    <row r="18" spans="1:11" s="3" customFormat="1" x14ac:dyDescent="0.15">
      <c r="A18" s="4"/>
      <c r="B18"/>
      <c r="C18"/>
      <c r="D18"/>
      <c r="E18"/>
      <c r="F18"/>
      <c r="G18"/>
      <c r="K18" s="4"/>
    </row>
    <row r="19" spans="1:11" s="3" customFormat="1" x14ac:dyDescent="0.15">
      <c r="A19" s="4"/>
      <c r="B19"/>
      <c r="C19"/>
      <c r="D19"/>
      <c r="E19"/>
      <c r="F19"/>
      <c r="G19"/>
      <c r="K19" s="4"/>
    </row>
    <row r="20" spans="1:11" s="3" customFormat="1" x14ac:dyDescent="0.15">
      <c r="A20" s="4"/>
      <c r="B20"/>
      <c r="C20"/>
      <c r="D20"/>
      <c r="E20"/>
      <c r="F20"/>
      <c r="G20"/>
      <c r="K20" s="4"/>
    </row>
    <row r="21" spans="1:11" s="3" customFormat="1" ht="21" x14ac:dyDescent="0.15">
      <c r="A21" s="4"/>
      <c r="B21" s="59" t="str">
        <f>"2023年国考"&amp;B4&amp;"各县区报名人数统计"</f>
        <v>2023年国考保定各县区报名人数统计</v>
      </c>
      <c r="C21" s="59"/>
      <c r="D21" s="59"/>
      <c r="E21" s="59"/>
      <c r="F21" s="59"/>
      <c r="G21" s="59"/>
      <c r="H21" s="59"/>
      <c r="K21" s="4"/>
    </row>
    <row r="22" spans="1:11" s="3" customFormat="1" x14ac:dyDescent="0.15">
      <c r="A22" s="4"/>
      <c r="B22" s="18" t="s">
        <v>28</v>
      </c>
      <c r="C22" s="18" t="s">
        <v>84</v>
      </c>
      <c r="D22" s="17" t="s">
        <v>4</v>
      </c>
      <c r="E22" s="3" t="s">
        <v>5</v>
      </c>
      <c r="F22" s="3" t="s">
        <v>6</v>
      </c>
      <c r="G22" s="3" t="s">
        <v>7</v>
      </c>
      <c r="H22" s="3" t="s">
        <v>8</v>
      </c>
      <c r="K22" s="4"/>
    </row>
    <row r="23" spans="1:11" s="3" customFormat="1" x14ac:dyDescent="0.15">
      <c r="A23" s="4"/>
      <c r="B23" s="55" t="s">
        <v>21</v>
      </c>
      <c r="C23" s="19" t="s">
        <v>1353</v>
      </c>
      <c r="D23" s="17">
        <v>5</v>
      </c>
      <c r="E23" s="17">
        <v>13</v>
      </c>
      <c r="F23" s="17">
        <v>151</v>
      </c>
      <c r="G23" s="17">
        <v>1288</v>
      </c>
      <c r="H23" s="17">
        <v>1439</v>
      </c>
      <c r="K23" s="4"/>
    </row>
    <row r="24" spans="1:11" s="3" customFormat="1" x14ac:dyDescent="0.15">
      <c r="A24" s="4"/>
      <c r="B24" s="49"/>
      <c r="C24" s="19" t="s">
        <v>1347</v>
      </c>
      <c r="D24" s="17">
        <v>3</v>
      </c>
      <c r="E24" s="17">
        <v>8</v>
      </c>
      <c r="F24" s="17">
        <v>215</v>
      </c>
      <c r="G24" s="17">
        <v>1194</v>
      </c>
      <c r="H24" s="17">
        <v>1409</v>
      </c>
      <c r="K24" s="4"/>
    </row>
    <row r="25" spans="1:11" s="3" customFormat="1" x14ac:dyDescent="0.15">
      <c r="A25" s="4"/>
      <c r="B25" s="49"/>
      <c r="C25" s="19" t="s">
        <v>1345</v>
      </c>
      <c r="D25" s="17">
        <v>4</v>
      </c>
      <c r="E25" s="17">
        <v>10</v>
      </c>
      <c r="F25" s="17">
        <v>186</v>
      </c>
      <c r="G25" s="17">
        <v>1032</v>
      </c>
      <c r="H25" s="17">
        <v>1218</v>
      </c>
      <c r="K25" s="4"/>
    </row>
    <row r="26" spans="1:11" s="3" customFormat="1" x14ac:dyDescent="0.15">
      <c r="A26" s="4"/>
      <c r="B26" s="49"/>
      <c r="C26" s="19" t="s">
        <v>1349</v>
      </c>
      <c r="D26" s="17">
        <v>5</v>
      </c>
      <c r="E26" s="17">
        <v>12</v>
      </c>
      <c r="F26" s="17">
        <v>144</v>
      </c>
      <c r="G26" s="17">
        <v>865</v>
      </c>
      <c r="H26" s="17">
        <v>1009</v>
      </c>
      <c r="K26" s="4"/>
    </row>
    <row r="27" spans="1:11" s="3" customFormat="1" x14ac:dyDescent="0.15">
      <c r="A27" s="4"/>
      <c r="B27" s="49"/>
      <c r="C27" s="19" t="s">
        <v>1351</v>
      </c>
      <c r="D27" s="17">
        <v>5</v>
      </c>
      <c r="E27" s="17">
        <v>12</v>
      </c>
      <c r="F27" s="17">
        <v>90</v>
      </c>
      <c r="G27" s="17">
        <v>908</v>
      </c>
      <c r="H27" s="17">
        <v>998</v>
      </c>
      <c r="K27" s="4"/>
    </row>
    <row r="28" spans="1:11" s="3" customFormat="1" x14ac:dyDescent="0.15">
      <c r="A28" s="4"/>
      <c r="B28" s="49"/>
      <c r="C28" s="19" t="s">
        <v>240</v>
      </c>
      <c r="D28" s="17">
        <v>11</v>
      </c>
      <c r="E28" s="17">
        <v>27</v>
      </c>
      <c r="F28" s="17">
        <v>38</v>
      </c>
      <c r="G28" s="17">
        <v>843</v>
      </c>
      <c r="H28" s="17">
        <v>881</v>
      </c>
      <c r="K28" s="4"/>
    </row>
    <row r="29" spans="1:11" s="3" customFormat="1" x14ac:dyDescent="0.15">
      <c r="A29" s="4"/>
      <c r="B29" s="49"/>
      <c r="C29" s="19" t="s">
        <v>862</v>
      </c>
      <c r="D29" s="17">
        <v>6</v>
      </c>
      <c r="E29" s="17">
        <v>11</v>
      </c>
      <c r="F29" s="17">
        <v>0</v>
      </c>
      <c r="G29" s="17">
        <v>739</v>
      </c>
      <c r="H29" s="17">
        <v>739</v>
      </c>
      <c r="K29" s="4"/>
    </row>
    <row r="30" spans="1:11" s="3" customFormat="1" x14ac:dyDescent="0.15">
      <c r="A30" s="4"/>
      <c r="B30" s="49"/>
      <c r="C30" s="19" t="s">
        <v>637</v>
      </c>
      <c r="D30" s="17">
        <v>4</v>
      </c>
      <c r="E30" s="17">
        <v>9</v>
      </c>
      <c r="F30" s="17">
        <v>9</v>
      </c>
      <c r="G30" s="17">
        <v>594</v>
      </c>
      <c r="H30" s="17">
        <v>603</v>
      </c>
      <c r="K30" s="4"/>
    </row>
    <row r="31" spans="1:11" s="3" customFormat="1" x14ac:dyDescent="0.15">
      <c r="A31" s="4"/>
      <c r="B31" s="49"/>
      <c r="C31" s="19" t="s">
        <v>633</v>
      </c>
      <c r="D31" s="17">
        <v>3</v>
      </c>
      <c r="E31" s="17">
        <v>5</v>
      </c>
      <c r="F31" s="17">
        <v>13</v>
      </c>
      <c r="G31" s="17">
        <v>558</v>
      </c>
      <c r="H31" s="17">
        <v>571</v>
      </c>
      <c r="K31" s="4"/>
    </row>
    <row r="32" spans="1:11" s="3" customFormat="1" x14ac:dyDescent="0.15">
      <c r="A32" s="4"/>
      <c r="B32" s="49"/>
      <c r="C32" s="19" t="s">
        <v>644</v>
      </c>
      <c r="D32" s="17">
        <v>4</v>
      </c>
      <c r="E32" s="17">
        <v>7</v>
      </c>
      <c r="F32" s="17">
        <v>42</v>
      </c>
      <c r="G32" s="17">
        <v>417</v>
      </c>
      <c r="H32" s="17">
        <v>459</v>
      </c>
      <c r="K32" s="4"/>
    </row>
    <row r="33" spans="1:11" s="3" customFormat="1" x14ac:dyDescent="0.15">
      <c r="A33" s="4"/>
      <c r="B33" s="49"/>
      <c r="C33" s="19" t="s">
        <v>622</v>
      </c>
      <c r="D33" s="17">
        <v>2</v>
      </c>
      <c r="E33" s="17">
        <v>6</v>
      </c>
      <c r="F33" s="17">
        <v>46</v>
      </c>
      <c r="G33" s="17">
        <v>392</v>
      </c>
      <c r="H33" s="17">
        <v>438</v>
      </c>
      <c r="K33" s="4"/>
    </row>
    <row r="34" spans="1:11" s="3" customFormat="1" x14ac:dyDescent="0.15">
      <c r="A34" s="4"/>
      <c r="B34" s="49"/>
      <c r="C34" s="19" t="s">
        <v>851</v>
      </c>
      <c r="D34" s="17">
        <v>4</v>
      </c>
      <c r="E34" s="17">
        <v>15</v>
      </c>
      <c r="F34" s="17">
        <v>1</v>
      </c>
      <c r="G34" s="17">
        <v>322</v>
      </c>
      <c r="H34" s="17">
        <v>323</v>
      </c>
      <c r="K34" s="4"/>
    </row>
    <row r="35" spans="1:11" s="3" customFormat="1" x14ac:dyDescent="0.15">
      <c r="A35" s="4"/>
      <c r="B35" s="49"/>
      <c r="C35" s="19" t="s">
        <v>858</v>
      </c>
      <c r="D35" s="17">
        <v>3</v>
      </c>
      <c r="E35" s="17">
        <v>9</v>
      </c>
      <c r="F35" s="17">
        <v>0</v>
      </c>
      <c r="G35" s="17">
        <v>192</v>
      </c>
      <c r="H35" s="17">
        <v>192</v>
      </c>
      <c r="K35" s="4"/>
    </row>
    <row r="36" spans="1:11" s="3" customFormat="1" x14ac:dyDescent="0.15">
      <c r="A36" s="4"/>
      <c r="B36" s="49"/>
      <c r="C36" s="19" t="s">
        <v>273</v>
      </c>
      <c r="D36" s="17">
        <v>3</v>
      </c>
      <c r="E36" s="17">
        <v>6</v>
      </c>
      <c r="F36" s="17">
        <v>0</v>
      </c>
      <c r="G36" s="17">
        <v>190</v>
      </c>
      <c r="H36" s="17">
        <v>190</v>
      </c>
      <c r="K36" s="4"/>
    </row>
    <row r="37" spans="1:11" s="3" customFormat="1" x14ac:dyDescent="0.15">
      <c r="A37" s="4"/>
      <c r="B37" s="49"/>
      <c r="C37" s="19" t="s">
        <v>614</v>
      </c>
      <c r="D37" s="17">
        <v>2</v>
      </c>
      <c r="E37" s="17">
        <v>8</v>
      </c>
      <c r="F37" s="17">
        <v>14</v>
      </c>
      <c r="G37" s="17">
        <v>117</v>
      </c>
      <c r="H37" s="17">
        <v>131</v>
      </c>
      <c r="K37" s="4"/>
    </row>
    <row r="38" spans="1:11" s="3" customFormat="1" x14ac:dyDescent="0.15">
      <c r="A38" s="4"/>
      <c r="B38" s="49"/>
      <c r="C38" s="19" t="s">
        <v>606</v>
      </c>
      <c r="D38" s="17">
        <v>4</v>
      </c>
      <c r="E38" s="17">
        <v>7</v>
      </c>
      <c r="F38" s="17">
        <v>8</v>
      </c>
      <c r="G38" s="17">
        <v>107</v>
      </c>
      <c r="H38" s="17">
        <v>115</v>
      </c>
      <c r="K38" s="4"/>
    </row>
    <row r="39" spans="1:11" s="3" customFormat="1" x14ac:dyDescent="0.15">
      <c r="A39" s="4"/>
      <c r="B39" s="49"/>
      <c r="C39" s="19" t="s">
        <v>629</v>
      </c>
      <c r="D39" s="17">
        <v>3</v>
      </c>
      <c r="E39" s="17">
        <v>8</v>
      </c>
      <c r="F39" s="17">
        <v>2</v>
      </c>
      <c r="G39" s="17">
        <v>80</v>
      </c>
      <c r="H39" s="17">
        <v>82</v>
      </c>
      <c r="K39" s="4"/>
    </row>
    <row r="40" spans="1:11" s="3" customFormat="1" x14ac:dyDescent="0.15">
      <c r="A40" s="4"/>
      <c r="B40" s="49"/>
      <c r="C40" s="19" t="s">
        <v>626</v>
      </c>
      <c r="D40" s="17">
        <v>2</v>
      </c>
      <c r="E40" s="17">
        <v>4</v>
      </c>
      <c r="F40" s="17">
        <v>10</v>
      </c>
      <c r="G40" s="17">
        <v>69</v>
      </c>
      <c r="H40" s="17">
        <v>79</v>
      </c>
      <c r="K40" s="4"/>
    </row>
    <row r="41" spans="1:11" s="3" customFormat="1" x14ac:dyDescent="0.15">
      <c r="A41" s="4"/>
      <c r="B41" s="49"/>
      <c r="C41" s="19" t="s">
        <v>641</v>
      </c>
      <c r="D41" s="17">
        <v>2</v>
      </c>
      <c r="E41" s="17">
        <v>4</v>
      </c>
      <c r="F41" s="17">
        <v>4</v>
      </c>
      <c r="G41" s="17">
        <v>67</v>
      </c>
      <c r="H41" s="17">
        <v>71</v>
      </c>
      <c r="K41" s="4"/>
    </row>
    <row r="42" spans="1:11" s="3" customFormat="1" x14ac:dyDescent="0.15">
      <c r="A42" s="4"/>
      <c r="B42" s="49"/>
      <c r="C42" s="19" t="s">
        <v>610</v>
      </c>
      <c r="D42" s="17">
        <v>2</v>
      </c>
      <c r="E42" s="17">
        <v>4</v>
      </c>
      <c r="F42" s="17">
        <v>9</v>
      </c>
      <c r="G42" s="17">
        <v>58</v>
      </c>
      <c r="H42" s="17">
        <v>67</v>
      </c>
      <c r="K42" s="4"/>
    </row>
    <row r="43" spans="1:11" s="3" customFormat="1" x14ac:dyDescent="0.15">
      <c r="A43" s="4"/>
      <c r="B43" s="49"/>
      <c r="C43" s="19" t="s">
        <v>618</v>
      </c>
      <c r="D43" s="17">
        <v>3</v>
      </c>
      <c r="E43" s="17">
        <v>5</v>
      </c>
      <c r="F43" s="17">
        <v>1</v>
      </c>
      <c r="G43" s="17">
        <v>66</v>
      </c>
      <c r="H43" s="17">
        <v>67</v>
      </c>
      <c r="K43" s="4"/>
    </row>
    <row r="44" spans="1:11" s="3" customFormat="1" x14ac:dyDescent="0.15">
      <c r="A44" s="4"/>
      <c r="B44" s="54" t="s">
        <v>23</v>
      </c>
      <c r="C44" s="49"/>
      <c r="D44" s="17">
        <v>80</v>
      </c>
      <c r="E44" s="17">
        <v>190</v>
      </c>
      <c r="F44" s="17">
        <v>983</v>
      </c>
      <c r="G44" s="17">
        <v>10098</v>
      </c>
      <c r="H44" s="17">
        <v>11081</v>
      </c>
      <c r="K44" s="4"/>
    </row>
    <row r="45" spans="1:11" s="3" customFormat="1" x14ac:dyDescent="0.15">
      <c r="A45" s="4"/>
      <c r="B45"/>
      <c r="C45"/>
      <c r="D45"/>
      <c r="E45"/>
      <c r="F45"/>
      <c r="G45"/>
      <c r="K45" s="4"/>
    </row>
    <row r="46" spans="1:11" s="3" customFormat="1" x14ac:dyDescent="0.15">
      <c r="A46" s="4"/>
      <c r="B46"/>
      <c r="C46"/>
      <c r="D46"/>
      <c r="E46"/>
      <c r="F46"/>
      <c r="G46"/>
      <c r="K46" s="4"/>
    </row>
    <row r="47" spans="1:11" s="3" customFormat="1" x14ac:dyDescent="0.15">
      <c r="A47" s="4"/>
      <c r="B47"/>
      <c r="C47"/>
      <c r="D47"/>
      <c r="E47"/>
      <c r="F47"/>
      <c r="G47"/>
      <c r="K47" s="4"/>
    </row>
    <row r="48" spans="1:11" s="3" customFormat="1" x14ac:dyDescent="0.15">
      <c r="A48" s="4"/>
      <c r="B48"/>
      <c r="C48"/>
      <c r="D48"/>
      <c r="E48"/>
      <c r="F48"/>
      <c r="G48"/>
      <c r="K48" s="4"/>
    </row>
    <row r="49" spans="1:11" s="3" customFormat="1" x14ac:dyDescent="0.15">
      <c r="A49" s="4"/>
      <c r="B49"/>
      <c r="C49"/>
      <c r="D49"/>
      <c r="E49"/>
      <c r="F49"/>
      <c r="G49"/>
      <c r="K49" s="4"/>
    </row>
    <row r="50" spans="1:11" s="3" customFormat="1" x14ac:dyDescent="0.15">
      <c r="A50" s="4"/>
      <c r="B50"/>
      <c r="C50"/>
      <c r="D50"/>
      <c r="E50"/>
      <c r="F50"/>
      <c r="G50"/>
      <c r="K50" s="4"/>
    </row>
    <row r="51" spans="1:11" s="3" customFormat="1" x14ac:dyDescent="0.15">
      <c r="A51" s="4"/>
      <c r="B51"/>
      <c r="C51"/>
      <c r="D51"/>
      <c r="E51"/>
      <c r="F51"/>
      <c r="G51"/>
      <c r="K51" s="4"/>
    </row>
    <row r="52" spans="1:11" s="3" customFormat="1" x14ac:dyDescent="0.15">
      <c r="A52" s="4"/>
      <c r="B52"/>
      <c r="C52"/>
      <c r="D52"/>
      <c r="E52"/>
      <c r="F52"/>
      <c r="G52"/>
      <c r="K52" s="4"/>
    </row>
    <row r="53" spans="1:11" s="3" customFormat="1" x14ac:dyDescent="0.15">
      <c r="A53" s="4"/>
      <c r="B53"/>
      <c r="C53"/>
      <c r="D53"/>
      <c r="E53"/>
      <c r="F53"/>
      <c r="G53"/>
      <c r="K53" s="4"/>
    </row>
    <row r="55" spans="1:11" ht="21" x14ac:dyDescent="0.15">
      <c r="B55" s="56" t="str">
        <f>"2023年国考"&amp;地市报名情况!B4&amp;"地区报名人数TOP10"</f>
        <v>2023年国考保定地区报名人数TOP10</v>
      </c>
      <c r="C55" s="57"/>
      <c r="D55" s="57"/>
      <c r="E55" s="57"/>
      <c r="F55" s="57"/>
      <c r="G55" s="57"/>
      <c r="H55" s="57"/>
      <c r="I55" s="58"/>
    </row>
    <row r="56" spans="1:11" x14ac:dyDescent="0.15">
      <c r="A56" s="15" t="s">
        <v>27</v>
      </c>
      <c r="B56" s="15" t="s">
        <v>28</v>
      </c>
      <c r="C56" s="18" t="s">
        <v>29</v>
      </c>
      <c r="D56" s="18" t="s">
        <v>30</v>
      </c>
      <c r="E56" s="18" t="s">
        <v>31</v>
      </c>
      <c r="F56" s="17" t="s">
        <v>32</v>
      </c>
      <c r="G56" s="3" t="s">
        <v>33</v>
      </c>
      <c r="H56" s="3" t="s">
        <v>34</v>
      </c>
      <c r="I56" s="3" t="s">
        <v>8</v>
      </c>
    </row>
    <row r="57" spans="1:11" x14ac:dyDescent="0.15">
      <c r="A57" s="4" t="s">
        <v>1661</v>
      </c>
      <c r="B57" s="4" t="s">
        <v>21</v>
      </c>
      <c r="C57" s="4" t="s">
        <v>40</v>
      </c>
      <c r="D57" s="4" t="s">
        <v>1346</v>
      </c>
      <c r="E57" s="4" t="s">
        <v>63</v>
      </c>
      <c r="F57" s="17">
        <v>4</v>
      </c>
      <c r="G57" s="17">
        <v>156</v>
      </c>
      <c r="H57" s="17">
        <v>1047</v>
      </c>
      <c r="I57" s="17">
        <v>1203</v>
      </c>
    </row>
    <row r="58" spans="1:11" x14ac:dyDescent="0.15">
      <c r="A58" s="4" t="s">
        <v>1665</v>
      </c>
      <c r="B58" s="4" t="s">
        <v>21</v>
      </c>
      <c r="C58" s="4" t="s">
        <v>40</v>
      </c>
      <c r="D58" s="4" t="s">
        <v>1352</v>
      </c>
      <c r="E58" s="4" t="s">
        <v>323</v>
      </c>
      <c r="F58" s="17">
        <v>4</v>
      </c>
      <c r="G58" s="17">
        <v>116</v>
      </c>
      <c r="H58" s="17">
        <v>964</v>
      </c>
      <c r="I58" s="17">
        <v>1080</v>
      </c>
    </row>
    <row r="59" spans="1:11" x14ac:dyDescent="0.15">
      <c r="A59" s="4" t="s">
        <v>1660</v>
      </c>
      <c r="B59" s="4" t="s">
        <v>21</v>
      </c>
      <c r="C59" s="4" t="s">
        <v>40</v>
      </c>
      <c r="D59" s="4" t="s">
        <v>1343</v>
      </c>
      <c r="E59" s="4" t="s">
        <v>323</v>
      </c>
      <c r="F59" s="17">
        <v>2</v>
      </c>
      <c r="G59" s="17">
        <v>134</v>
      </c>
      <c r="H59" s="17">
        <v>681</v>
      </c>
      <c r="I59" s="17">
        <v>815</v>
      </c>
    </row>
    <row r="60" spans="1:11" x14ac:dyDescent="0.15">
      <c r="A60" s="4" t="s">
        <v>1664</v>
      </c>
      <c r="B60" s="4" t="s">
        <v>21</v>
      </c>
      <c r="C60" s="4" t="s">
        <v>40</v>
      </c>
      <c r="D60" s="4" t="s">
        <v>1350</v>
      </c>
      <c r="E60" s="4" t="s">
        <v>473</v>
      </c>
      <c r="F60" s="17">
        <v>2</v>
      </c>
      <c r="G60" s="17">
        <v>74</v>
      </c>
      <c r="H60" s="17">
        <v>396</v>
      </c>
      <c r="I60" s="17">
        <v>470</v>
      </c>
    </row>
    <row r="61" spans="1:11" x14ac:dyDescent="0.15">
      <c r="A61" s="16" t="s">
        <v>49</v>
      </c>
      <c r="B61" s="4" t="s">
        <v>21</v>
      </c>
      <c r="C61" s="4" t="s">
        <v>35</v>
      </c>
      <c r="D61" s="4" t="s">
        <v>50</v>
      </c>
      <c r="E61" s="4" t="s">
        <v>37</v>
      </c>
      <c r="F61" s="17">
        <v>1</v>
      </c>
      <c r="G61" s="17">
        <v>2</v>
      </c>
      <c r="H61" s="17">
        <v>468</v>
      </c>
      <c r="I61" s="17">
        <v>470</v>
      </c>
    </row>
    <row r="62" spans="1:11" x14ac:dyDescent="0.15">
      <c r="A62" s="4" t="s">
        <v>57</v>
      </c>
      <c r="B62" s="4" t="s">
        <v>21</v>
      </c>
      <c r="C62" s="4" t="s">
        <v>35</v>
      </c>
      <c r="D62" s="4" t="s">
        <v>58</v>
      </c>
      <c r="E62" s="4" t="s">
        <v>37</v>
      </c>
      <c r="F62" s="17">
        <v>1</v>
      </c>
      <c r="G62" s="17">
        <v>3</v>
      </c>
      <c r="H62" s="17">
        <v>461</v>
      </c>
      <c r="I62" s="17">
        <v>464</v>
      </c>
    </row>
    <row r="63" spans="1:11" x14ac:dyDescent="0.15">
      <c r="A63" s="4" t="s">
        <v>1662</v>
      </c>
      <c r="B63" s="4" t="s">
        <v>21</v>
      </c>
      <c r="C63" s="4" t="s">
        <v>40</v>
      </c>
      <c r="D63" s="4" t="s">
        <v>1348</v>
      </c>
      <c r="E63" s="4" t="s">
        <v>473</v>
      </c>
      <c r="F63" s="17">
        <v>2</v>
      </c>
      <c r="G63" s="17">
        <v>68</v>
      </c>
      <c r="H63" s="17">
        <v>394</v>
      </c>
      <c r="I63" s="17">
        <v>462</v>
      </c>
    </row>
    <row r="64" spans="1:11" x14ac:dyDescent="0.15">
      <c r="A64" s="4" t="s">
        <v>1652</v>
      </c>
      <c r="B64" s="4" t="s">
        <v>21</v>
      </c>
      <c r="C64" s="4" t="s">
        <v>40</v>
      </c>
      <c r="D64" s="4" t="s">
        <v>62</v>
      </c>
      <c r="E64" s="4" t="s">
        <v>63</v>
      </c>
      <c r="F64" s="17">
        <v>2</v>
      </c>
      <c r="G64" s="17">
        <v>0</v>
      </c>
      <c r="H64" s="17">
        <v>449</v>
      </c>
      <c r="I64" s="17">
        <v>449</v>
      </c>
    </row>
    <row r="65" spans="1:10" x14ac:dyDescent="0.15">
      <c r="A65" s="4" t="s">
        <v>1653</v>
      </c>
      <c r="B65" s="4" t="s">
        <v>21</v>
      </c>
      <c r="C65" s="4" t="s">
        <v>40</v>
      </c>
      <c r="D65" s="4" t="s">
        <v>66</v>
      </c>
      <c r="E65" s="4" t="s">
        <v>63</v>
      </c>
      <c r="F65" s="17">
        <v>2</v>
      </c>
      <c r="G65" s="17">
        <v>38</v>
      </c>
      <c r="H65" s="17">
        <v>339</v>
      </c>
      <c r="I65" s="17">
        <v>377</v>
      </c>
    </row>
    <row r="66" spans="1:10" x14ac:dyDescent="0.15">
      <c r="A66" s="4" t="s">
        <v>1673</v>
      </c>
      <c r="B66" s="4" t="s">
        <v>21</v>
      </c>
      <c r="C66" s="4" t="s">
        <v>40</v>
      </c>
      <c r="D66" s="4" t="s">
        <v>620</v>
      </c>
      <c r="E66" s="4" t="s">
        <v>44</v>
      </c>
      <c r="F66" s="17">
        <v>2</v>
      </c>
      <c r="G66" s="17">
        <v>38</v>
      </c>
      <c r="H66" s="17">
        <v>324</v>
      </c>
      <c r="I66" s="17">
        <v>362</v>
      </c>
    </row>
    <row r="67" spans="1:10" x14ac:dyDescent="0.15">
      <c r="A67"/>
      <c r="B67"/>
      <c r="C67"/>
      <c r="D67"/>
      <c r="E67"/>
      <c r="F67"/>
      <c r="G67"/>
      <c r="H67"/>
      <c r="I67"/>
    </row>
    <row r="68" spans="1:10" x14ac:dyDescent="0.15">
      <c r="A68"/>
      <c r="B68"/>
      <c r="C68"/>
      <c r="D68"/>
      <c r="E68"/>
      <c r="F68"/>
      <c r="G68"/>
      <c r="H68"/>
      <c r="I68"/>
    </row>
    <row r="69" spans="1:10" x14ac:dyDescent="0.15">
      <c r="A69"/>
      <c r="B69"/>
      <c r="C69"/>
      <c r="D69"/>
      <c r="E69"/>
      <c r="F69"/>
      <c r="G69"/>
      <c r="H69"/>
      <c r="I69"/>
    </row>
    <row r="70" spans="1:10" x14ac:dyDescent="0.15">
      <c r="A70"/>
      <c r="B70"/>
      <c r="C70"/>
      <c r="D70"/>
      <c r="E70"/>
      <c r="F70"/>
      <c r="G70"/>
      <c r="H70"/>
      <c r="I70"/>
    </row>
    <row r="71" spans="1:10" x14ac:dyDescent="0.15">
      <c r="A71"/>
      <c r="B71"/>
      <c r="C71"/>
      <c r="D71"/>
      <c r="E71"/>
      <c r="F71"/>
      <c r="G71"/>
      <c r="H71"/>
      <c r="I71"/>
    </row>
    <row r="74" spans="1:10" ht="20.25" customHeight="1" x14ac:dyDescent="0.15">
      <c r="B74" s="59" t="str">
        <f>"2023年国考"&amp;地市报名情况!B4&amp;"地区竞争比TOP10"</f>
        <v>2023年国考保定地区竞争比TOP10</v>
      </c>
      <c r="C74" s="59"/>
      <c r="D74" s="59"/>
      <c r="E74" s="59"/>
      <c r="F74" s="59"/>
      <c r="G74" s="59"/>
      <c r="H74" s="59"/>
      <c r="I74" s="59"/>
      <c r="J74" s="59"/>
    </row>
    <row r="75" spans="1:10" x14ac:dyDescent="0.15">
      <c r="A75" s="15" t="s">
        <v>27</v>
      </c>
      <c r="B75" s="26" t="s">
        <v>28</v>
      </c>
      <c r="C75" s="18" t="s">
        <v>29</v>
      </c>
      <c r="D75" s="18" t="s">
        <v>30</v>
      </c>
      <c r="E75" s="18" t="s">
        <v>31</v>
      </c>
      <c r="F75" s="17" t="s">
        <v>32</v>
      </c>
      <c r="G75" s="3" t="s">
        <v>33</v>
      </c>
      <c r="H75" s="3" t="s">
        <v>34</v>
      </c>
      <c r="I75" s="3" t="s">
        <v>8</v>
      </c>
      <c r="J75" s="3" t="s">
        <v>54</v>
      </c>
    </row>
    <row r="76" spans="1:10" x14ac:dyDescent="0.15">
      <c r="A76" s="16" t="s">
        <v>49</v>
      </c>
      <c r="B76" t="s">
        <v>21</v>
      </c>
      <c r="C76" t="s">
        <v>35</v>
      </c>
      <c r="D76" t="s">
        <v>50</v>
      </c>
      <c r="E76" t="s">
        <v>37</v>
      </c>
      <c r="F76" s="17">
        <v>1</v>
      </c>
      <c r="G76" s="17">
        <v>2</v>
      </c>
      <c r="H76" s="17">
        <v>468</v>
      </c>
      <c r="I76" s="17">
        <v>470</v>
      </c>
      <c r="J76" s="46">
        <v>468</v>
      </c>
    </row>
    <row r="77" spans="1:10" x14ac:dyDescent="0.15">
      <c r="A77" s="4" t="s">
        <v>57</v>
      </c>
      <c r="B77" t="s">
        <v>21</v>
      </c>
      <c r="C77" t="s">
        <v>35</v>
      </c>
      <c r="D77" t="s">
        <v>58</v>
      </c>
      <c r="E77" t="s">
        <v>37</v>
      </c>
      <c r="F77" s="17">
        <v>1</v>
      </c>
      <c r="G77" s="17">
        <v>3</v>
      </c>
      <c r="H77" s="17">
        <v>461</v>
      </c>
      <c r="I77" s="17">
        <v>464</v>
      </c>
      <c r="J77" s="46">
        <v>461</v>
      </c>
    </row>
    <row r="78" spans="1:10" x14ac:dyDescent="0.15">
      <c r="A78" t="s">
        <v>1660</v>
      </c>
      <c r="B78" t="s">
        <v>21</v>
      </c>
      <c r="C78" t="s">
        <v>40</v>
      </c>
      <c r="D78" t="s">
        <v>1343</v>
      </c>
      <c r="E78" t="s">
        <v>323</v>
      </c>
      <c r="F78" s="17">
        <v>2</v>
      </c>
      <c r="G78" s="17">
        <v>134</v>
      </c>
      <c r="H78" s="17">
        <v>681</v>
      </c>
      <c r="I78" s="17">
        <v>815</v>
      </c>
      <c r="J78" s="46">
        <v>340.5</v>
      </c>
    </row>
    <row r="79" spans="1:10" x14ac:dyDescent="0.15">
      <c r="A79" t="s">
        <v>1661</v>
      </c>
      <c r="B79" t="s">
        <v>21</v>
      </c>
      <c r="C79" t="s">
        <v>40</v>
      </c>
      <c r="D79" t="s">
        <v>1346</v>
      </c>
      <c r="E79" t="s">
        <v>63</v>
      </c>
      <c r="F79" s="17">
        <v>4</v>
      </c>
      <c r="G79" s="17">
        <v>156</v>
      </c>
      <c r="H79" s="17">
        <v>1047</v>
      </c>
      <c r="I79" s="17">
        <v>1203</v>
      </c>
      <c r="J79" s="46">
        <v>261.75</v>
      </c>
    </row>
    <row r="80" spans="1:10" x14ac:dyDescent="0.15">
      <c r="A80" t="s">
        <v>1665</v>
      </c>
      <c r="B80" t="s">
        <v>21</v>
      </c>
      <c r="C80" t="s">
        <v>40</v>
      </c>
      <c r="D80" t="s">
        <v>1352</v>
      </c>
      <c r="E80" t="s">
        <v>323</v>
      </c>
      <c r="F80" s="17">
        <v>4</v>
      </c>
      <c r="G80" s="17">
        <v>116</v>
      </c>
      <c r="H80" s="17">
        <v>964</v>
      </c>
      <c r="I80" s="17">
        <v>1080</v>
      </c>
      <c r="J80" s="46">
        <v>241</v>
      </c>
    </row>
    <row r="81" spans="1:10" x14ac:dyDescent="0.15">
      <c r="A81" t="s">
        <v>1652</v>
      </c>
      <c r="B81" t="s">
        <v>21</v>
      </c>
      <c r="C81" t="s">
        <v>40</v>
      </c>
      <c r="D81" t="s">
        <v>62</v>
      </c>
      <c r="E81" t="s">
        <v>63</v>
      </c>
      <c r="F81" s="17">
        <v>2</v>
      </c>
      <c r="G81" s="17">
        <v>0</v>
      </c>
      <c r="H81" s="17">
        <v>449</v>
      </c>
      <c r="I81" s="17">
        <v>449</v>
      </c>
      <c r="J81" s="46">
        <v>224.5</v>
      </c>
    </row>
    <row r="82" spans="1:10" x14ac:dyDescent="0.15">
      <c r="A82" t="s">
        <v>1664</v>
      </c>
      <c r="B82" t="s">
        <v>21</v>
      </c>
      <c r="C82" t="s">
        <v>40</v>
      </c>
      <c r="D82" t="s">
        <v>1350</v>
      </c>
      <c r="E82" t="s">
        <v>473</v>
      </c>
      <c r="F82" s="17">
        <v>2</v>
      </c>
      <c r="G82" s="17">
        <v>74</v>
      </c>
      <c r="H82" s="17">
        <v>396</v>
      </c>
      <c r="I82" s="17">
        <v>470</v>
      </c>
      <c r="J82" s="46">
        <v>198</v>
      </c>
    </row>
    <row r="83" spans="1:10" x14ac:dyDescent="0.15">
      <c r="A83" t="s">
        <v>1662</v>
      </c>
      <c r="B83" t="s">
        <v>21</v>
      </c>
      <c r="C83" t="s">
        <v>40</v>
      </c>
      <c r="D83" t="s">
        <v>1348</v>
      </c>
      <c r="E83" t="s">
        <v>473</v>
      </c>
      <c r="F83" s="17">
        <v>2</v>
      </c>
      <c r="G83" s="17">
        <v>68</v>
      </c>
      <c r="H83" s="17">
        <v>394</v>
      </c>
      <c r="I83" s="17">
        <v>462</v>
      </c>
      <c r="J83" s="46">
        <v>197</v>
      </c>
    </row>
    <row r="84" spans="1:10" x14ac:dyDescent="0.15">
      <c r="A84" t="s">
        <v>1663</v>
      </c>
      <c r="B84" t="s">
        <v>21</v>
      </c>
      <c r="C84" t="s">
        <v>40</v>
      </c>
      <c r="D84" t="s">
        <v>1350</v>
      </c>
      <c r="E84" t="s">
        <v>323</v>
      </c>
      <c r="F84" s="17">
        <v>2</v>
      </c>
      <c r="G84" s="17">
        <v>11</v>
      </c>
      <c r="H84" s="17">
        <v>340</v>
      </c>
      <c r="I84" s="17">
        <v>351</v>
      </c>
      <c r="J84" s="46">
        <v>170</v>
      </c>
    </row>
    <row r="85" spans="1:10" x14ac:dyDescent="0.15">
      <c r="A85" t="s">
        <v>1653</v>
      </c>
      <c r="B85" t="s">
        <v>21</v>
      </c>
      <c r="C85" t="s">
        <v>40</v>
      </c>
      <c r="D85" t="s">
        <v>66</v>
      </c>
      <c r="E85" t="s">
        <v>63</v>
      </c>
      <c r="F85" s="17">
        <v>2</v>
      </c>
      <c r="G85" s="17">
        <v>38</v>
      </c>
      <c r="H85" s="17">
        <v>339</v>
      </c>
      <c r="I85" s="17">
        <v>377</v>
      </c>
      <c r="J85" s="46">
        <v>169.5</v>
      </c>
    </row>
    <row r="86" spans="1:10" x14ac:dyDescent="0.15">
      <c r="A86"/>
      <c r="B86"/>
      <c r="C86"/>
      <c r="D86"/>
      <c r="E86"/>
      <c r="F86"/>
      <c r="G86"/>
      <c r="H86"/>
      <c r="I86"/>
      <c r="J86"/>
    </row>
    <row r="87" spans="1:10" x14ac:dyDescent="0.15">
      <c r="A87"/>
      <c r="B87"/>
      <c r="C87"/>
      <c r="D87"/>
      <c r="E87"/>
      <c r="F87"/>
      <c r="G87"/>
      <c r="H87"/>
      <c r="I87"/>
      <c r="J87"/>
    </row>
    <row r="88" spans="1:10" x14ac:dyDescent="0.15">
      <c r="A88"/>
      <c r="B88"/>
      <c r="C88"/>
      <c r="D88"/>
      <c r="E88"/>
      <c r="F88"/>
      <c r="G88"/>
      <c r="H88"/>
      <c r="I88"/>
      <c r="J88"/>
    </row>
    <row r="89" spans="1:10" x14ac:dyDescent="0.15">
      <c r="A89"/>
      <c r="B89"/>
      <c r="C89"/>
      <c r="D89"/>
      <c r="E89"/>
      <c r="F89"/>
      <c r="G89"/>
      <c r="H89"/>
      <c r="I89"/>
      <c r="J89"/>
    </row>
    <row r="90" spans="1:10" x14ac:dyDescent="0.15">
      <c r="A90"/>
      <c r="B90"/>
      <c r="C90"/>
      <c r="D90"/>
      <c r="E90"/>
      <c r="F90"/>
      <c r="G90"/>
      <c r="H90"/>
      <c r="I90"/>
      <c r="J90"/>
    </row>
    <row r="91" spans="1:10" x14ac:dyDescent="0.15">
      <c r="A91"/>
      <c r="B91"/>
      <c r="C91"/>
      <c r="D91"/>
      <c r="E91"/>
      <c r="F91"/>
      <c r="G91"/>
      <c r="H91"/>
      <c r="I91"/>
      <c r="J91"/>
    </row>
    <row r="92" spans="1:10" x14ac:dyDescent="0.15">
      <c r="A92"/>
      <c r="B92"/>
      <c r="C92"/>
      <c r="D92"/>
      <c r="E92"/>
      <c r="F92"/>
      <c r="G92"/>
      <c r="H92"/>
      <c r="I92"/>
      <c r="J92"/>
    </row>
    <row r="93" spans="1:10" x14ac:dyDescent="0.15">
      <c r="A93"/>
      <c r="B93"/>
      <c r="C93"/>
      <c r="D93"/>
      <c r="E93"/>
      <c r="F93"/>
      <c r="G93"/>
      <c r="H93"/>
      <c r="I93"/>
      <c r="J93"/>
    </row>
    <row r="94" spans="1:10" x14ac:dyDescent="0.15">
      <c r="A94"/>
      <c r="B94"/>
      <c r="C94"/>
      <c r="D94"/>
      <c r="E94"/>
      <c r="F94"/>
      <c r="G94"/>
      <c r="H94"/>
      <c r="I94"/>
      <c r="J94"/>
    </row>
    <row r="95" spans="1:10" x14ac:dyDescent="0.15">
      <c r="A95"/>
      <c r="B95"/>
      <c r="C95"/>
      <c r="D95"/>
      <c r="E95"/>
      <c r="F95"/>
      <c r="G95"/>
      <c r="H95"/>
      <c r="I95"/>
      <c r="J95"/>
    </row>
    <row r="96" spans="1:10" x14ac:dyDescent="0.15">
      <c r="A96"/>
      <c r="B96"/>
      <c r="C96"/>
      <c r="D96"/>
      <c r="E96"/>
      <c r="F96"/>
      <c r="G96"/>
      <c r="H96"/>
      <c r="I96"/>
      <c r="J96"/>
    </row>
    <row r="97" spans="1:10" x14ac:dyDescent="0.15">
      <c r="A97"/>
      <c r="B97"/>
      <c r="C97"/>
      <c r="D97"/>
      <c r="E97"/>
      <c r="F97"/>
      <c r="G97"/>
      <c r="H97"/>
      <c r="I97"/>
      <c r="J97"/>
    </row>
    <row r="98" spans="1:10" x14ac:dyDescent="0.15">
      <c r="A98"/>
      <c r="B98"/>
      <c r="C98"/>
      <c r="D98"/>
      <c r="E98"/>
      <c r="F98"/>
      <c r="G98"/>
      <c r="H98"/>
      <c r="I98"/>
      <c r="J98"/>
    </row>
    <row r="99" spans="1:10" x14ac:dyDescent="0.15">
      <c r="A99"/>
      <c r="B99"/>
      <c r="C99"/>
      <c r="D99"/>
      <c r="E99"/>
      <c r="F99"/>
      <c r="G99"/>
      <c r="H99"/>
      <c r="I99"/>
      <c r="J99"/>
    </row>
    <row r="100" spans="1:10" x14ac:dyDescent="0.15">
      <c r="A100"/>
      <c r="B100"/>
      <c r="C100"/>
      <c r="D100"/>
      <c r="E100"/>
      <c r="F100"/>
      <c r="G100"/>
      <c r="H100"/>
      <c r="I100"/>
      <c r="J100"/>
    </row>
    <row r="101" spans="1:10" x14ac:dyDescent="0.15">
      <c r="A101"/>
      <c r="B101"/>
      <c r="C101"/>
      <c r="D101"/>
      <c r="E101"/>
      <c r="F101"/>
      <c r="G101"/>
      <c r="H101"/>
      <c r="I101"/>
      <c r="J101"/>
    </row>
    <row r="102" spans="1:10" x14ac:dyDescent="0.15">
      <c r="A102"/>
      <c r="B102"/>
      <c r="C102"/>
      <c r="D102"/>
      <c r="E102"/>
      <c r="F102"/>
      <c r="G102"/>
      <c r="H102"/>
      <c r="I102"/>
      <c r="J102"/>
    </row>
    <row r="103" spans="1:10" x14ac:dyDescent="0.15">
      <c r="A103"/>
      <c r="B103"/>
      <c r="C103"/>
      <c r="D103"/>
      <c r="E103"/>
      <c r="F103"/>
      <c r="G103"/>
      <c r="H103"/>
      <c r="I103"/>
      <c r="J103"/>
    </row>
    <row r="104" spans="1:10" x14ac:dyDescent="0.15">
      <c r="A104"/>
      <c r="B104"/>
      <c r="C104"/>
      <c r="D104"/>
      <c r="E104"/>
      <c r="F104"/>
      <c r="G104"/>
      <c r="H104"/>
      <c r="I104"/>
      <c r="J104"/>
    </row>
    <row r="105" spans="1:10" x14ac:dyDescent="0.15">
      <c r="A105"/>
      <c r="B105"/>
      <c r="C105"/>
      <c r="D105"/>
      <c r="E105"/>
      <c r="F105"/>
      <c r="G105"/>
      <c r="H105"/>
      <c r="I105"/>
      <c r="J105"/>
    </row>
    <row r="106" spans="1:10" x14ac:dyDescent="0.15">
      <c r="A106"/>
      <c r="B106"/>
      <c r="C106"/>
      <c r="D106"/>
      <c r="E106"/>
      <c r="F106"/>
      <c r="G106"/>
      <c r="H106"/>
      <c r="I106"/>
      <c r="J106"/>
    </row>
    <row r="107" spans="1:10" x14ac:dyDescent="0.15">
      <c r="A107"/>
      <c r="B107"/>
      <c r="C107"/>
      <c r="D107"/>
      <c r="E107"/>
      <c r="F107"/>
      <c r="G107"/>
      <c r="H107"/>
      <c r="I107"/>
      <c r="J107"/>
    </row>
    <row r="108" spans="1:10" x14ac:dyDescent="0.15">
      <c r="A108"/>
      <c r="B108"/>
      <c r="C108"/>
      <c r="D108"/>
      <c r="E108"/>
      <c r="F108"/>
      <c r="G108"/>
      <c r="H108"/>
      <c r="I108"/>
      <c r="J108"/>
    </row>
    <row r="109" spans="1:10" x14ac:dyDescent="0.15">
      <c r="A109"/>
      <c r="B109"/>
      <c r="C109"/>
      <c r="D109"/>
      <c r="E109"/>
      <c r="F109"/>
      <c r="G109"/>
      <c r="H109"/>
      <c r="I109"/>
      <c r="J109"/>
    </row>
    <row r="110" spans="1:10" x14ac:dyDescent="0.15">
      <c r="A110"/>
      <c r="B110"/>
      <c r="C110"/>
      <c r="D110"/>
      <c r="E110"/>
      <c r="F110"/>
      <c r="G110"/>
      <c r="H110"/>
      <c r="I110"/>
      <c r="J110"/>
    </row>
    <row r="111" spans="1:10" x14ac:dyDescent="0.15">
      <c r="A111"/>
      <c r="B111"/>
      <c r="C111"/>
      <c r="D111"/>
      <c r="E111"/>
      <c r="F111"/>
      <c r="G111"/>
      <c r="H111"/>
      <c r="I111"/>
      <c r="J111"/>
    </row>
    <row r="112" spans="1:10" x14ac:dyDescent="0.15">
      <c r="A112"/>
      <c r="B112"/>
      <c r="C112"/>
      <c r="D112"/>
      <c r="E112"/>
      <c r="F112"/>
      <c r="G112"/>
      <c r="H112"/>
      <c r="I112"/>
      <c r="J112"/>
    </row>
    <row r="113" spans="1:10" x14ac:dyDescent="0.15">
      <c r="A113"/>
      <c r="B113"/>
      <c r="C113"/>
      <c r="D113"/>
      <c r="E113"/>
      <c r="F113"/>
      <c r="G113"/>
      <c r="H113"/>
      <c r="I113"/>
      <c r="J113"/>
    </row>
    <row r="114" spans="1:10" x14ac:dyDescent="0.15">
      <c r="A114"/>
      <c r="B114"/>
      <c r="C114"/>
      <c r="D114"/>
      <c r="E114"/>
      <c r="F114"/>
      <c r="G114"/>
      <c r="H114"/>
      <c r="I114"/>
      <c r="J114"/>
    </row>
    <row r="115" spans="1:10" x14ac:dyDescent="0.15">
      <c r="A115"/>
      <c r="B115"/>
      <c r="C115"/>
      <c r="D115"/>
      <c r="E115"/>
      <c r="F115"/>
      <c r="G115"/>
      <c r="H115"/>
      <c r="I115"/>
      <c r="J115"/>
    </row>
    <row r="116" spans="1:10" x14ac:dyDescent="0.15">
      <c r="A116"/>
      <c r="B116"/>
      <c r="C116"/>
      <c r="D116"/>
      <c r="E116"/>
      <c r="F116"/>
      <c r="G116"/>
      <c r="H116"/>
      <c r="I116"/>
      <c r="J116"/>
    </row>
    <row r="117" spans="1:10" x14ac:dyDescent="0.15">
      <c r="A117"/>
      <c r="B117"/>
      <c r="C117"/>
      <c r="D117"/>
      <c r="E117"/>
      <c r="F117"/>
      <c r="G117"/>
      <c r="H117"/>
      <c r="I117"/>
      <c r="J117"/>
    </row>
    <row r="118" spans="1:10" x14ac:dyDescent="0.15">
      <c r="A118"/>
      <c r="B118"/>
      <c r="C118"/>
      <c r="D118"/>
      <c r="E118"/>
      <c r="F118"/>
      <c r="G118"/>
      <c r="H118"/>
      <c r="I118"/>
      <c r="J118"/>
    </row>
    <row r="119" spans="1:10" x14ac:dyDescent="0.15">
      <c r="A119"/>
      <c r="B119"/>
      <c r="C119"/>
      <c r="D119"/>
      <c r="E119"/>
      <c r="F119"/>
      <c r="G119"/>
      <c r="H119"/>
      <c r="I119"/>
      <c r="J119"/>
    </row>
    <row r="120" spans="1:10" x14ac:dyDescent="0.15">
      <c r="A120"/>
      <c r="B120"/>
      <c r="C120"/>
      <c r="D120"/>
      <c r="E120"/>
      <c r="F120"/>
      <c r="G120"/>
      <c r="H120"/>
      <c r="I120"/>
      <c r="J120"/>
    </row>
    <row r="121" spans="1:10" x14ac:dyDescent="0.15">
      <c r="A121"/>
      <c r="B121"/>
      <c r="C121"/>
      <c r="D121"/>
      <c r="E121"/>
      <c r="F121"/>
      <c r="G121"/>
      <c r="H121"/>
      <c r="I121"/>
      <c r="J121"/>
    </row>
    <row r="122" spans="1:10" x14ac:dyDescent="0.15">
      <c r="A122"/>
      <c r="B122"/>
      <c r="C122"/>
      <c r="D122"/>
      <c r="E122"/>
      <c r="F122"/>
      <c r="G122"/>
      <c r="H122"/>
      <c r="I122"/>
      <c r="J122"/>
    </row>
    <row r="123" spans="1:10" x14ac:dyDescent="0.15">
      <c r="A123"/>
      <c r="B123"/>
      <c r="C123"/>
      <c r="D123"/>
      <c r="E123"/>
      <c r="F123"/>
      <c r="G123"/>
      <c r="H123"/>
      <c r="I123"/>
      <c r="J123"/>
    </row>
    <row r="124" spans="1:10" x14ac:dyDescent="0.15">
      <c r="A124"/>
      <c r="B124"/>
      <c r="C124"/>
      <c r="D124"/>
      <c r="E124"/>
      <c r="F124"/>
      <c r="G124"/>
      <c r="H124"/>
      <c r="I124"/>
      <c r="J124"/>
    </row>
    <row r="125" spans="1:10" x14ac:dyDescent="0.15">
      <c r="A125"/>
      <c r="B125"/>
      <c r="C125"/>
      <c r="D125"/>
      <c r="E125"/>
      <c r="F125"/>
      <c r="G125"/>
      <c r="H125"/>
      <c r="I125"/>
      <c r="J125"/>
    </row>
    <row r="126" spans="1:10" x14ac:dyDescent="0.15">
      <c r="A126"/>
      <c r="B126"/>
      <c r="C126"/>
      <c r="D126"/>
      <c r="E126"/>
      <c r="F126"/>
      <c r="G126"/>
      <c r="H126"/>
      <c r="I126"/>
      <c r="J126"/>
    </row>
    <row r="127" spans="1:10" x14ac:dyDescent="0.15">
      <c r="A127"/>
      <c r="B127"/>
      <c r="C127"/>
      <c r="D127"/>
      <c r="E127"/>
      <c r="F127"/>
      <c r="G127"/>
      <c r="H127"/>
      <c r="I127"/>
      <c r="J127"/>
    </row>
    <row r="128" spans="1:10" x14ac:dyDescent="0.15">
      <c r="A128"/>
      <c r="B128"/>
      <c r="C128"/>
      <c r="D128"/>
      <c r="E128"/>
      <c r="F128"/>
      <c r="G128"/>
      <c r="H128"/>
      <c r="I128"/>
      <c r="J128"/>
    </row>
    <row r="129" spans="1:10" x14ac:dyDescent="0.15">
      <c r="A129"/>
      <c r="B129"/>
      <c r="C129"/>
      <c r="D129"/>
      <c r="E129"/>
      <c r="F129"/>
      <c r="G129"/>
      <c r="H129"/>
      <c r="I129"/>
      <c r="J129"/>
    </row>
    <row r="130" spans="1:10" x14ac:dyDescent="0.15">
      <c r="A130"/>
      <c r="B130"/>
      <c r="C130"/>
      <c r="D130"/>
      <c r="E130"/>
      <c r="F130"/>
      <c r="G130"/>
      <c r="H130"/>
      <c r="I130"/>
      <c r="J130"/>
    </row>
    <row r="131" spans="1:10" x14ac:dyDescent="0.15">
      <c r="A131"/>
      <c r="B131"/>
      <c r="C131"/>
      <c r="D131"/>
      <c r="E131"/>
      <c r="F131"/>
      <c r="G131"/>
      <c r="H131"/>
      <c r="I131"/>
      <c r="J131"/>
    </row>
    <row r="132" spans="1:10" x14ac:dyDescent="0.15">
      <c r="A132"/>
      <c r="B132"/>
      <c r="C132"/>
      <c r="D132"/>
      <c r="E132"/>
      <c r="F132"/>
      <c r="G132"/>
      <c r="H132"/>
      <c r="I132"/>
      <c r="J132"/>
    </row>
    <row r="133" spans="1:10" x14ac:dyDescent="0.15">
      <c r="A133"/>
      <c r="B133"/>
      <c r="C133"/>
      <c r="D133"/>
      <c r="E133"/>
      <c r="F133"/>
      <c r="G133"/>
      <c r="H133"/>
      <c r="I133"/>
      <c r="J133"/>
    </row>
    <row r="134" spans="1:10" x14ac:dyDescent="0.15">
      <c r="A134"/>
      <c r="B134"/>
      <c r="C134"/>
      <c r="D134"/>
      <c r="E134"/>
      <c r="F134"/>
      <c r="G134"/>
      <c r="H134"/>
      <c r="I134"/>
      <c r="J134"/>
    </row>
    <row r="135" spans="1:10" x14ac:dyDescent="0.15">
      <c r="A135"/>
      <c r="B135"/>
      <c r="C135"/>
      <c r="D135"/>
      <c r="E135"/>
      <c r="F135"/>
      <c r="G135"/>
      <c r="H135"/>
      <c r="I135"/>
      <c r="J135"/>
    </row>
    <row r="136" spans="1:10" x14ac:dyDescent="0.15">
      <c r="A136"/>
      <c r="B136"/>
      <c r="C136"/>
      <c r="D136"/>
      <c r="E136"/>
      <c r="F136"/>
      <c r="G136"/>
      <c r="H136"/>
      <c r="I136"/>
      <c r="J136"/>
    </row>
    <row r="137" spans="1:10" x14ac:dyDescent="0.15">
      <c r="A137"/>
      <c r="B137"/>
      <c r="C137"/>
      <c r="D137"/>
      <c r="E137"/>
      <c r="F137"/>
      <c r="G137"/>
      <c r="H137"/>
      <c r="I137"/>
      <c r="J137"/>
    </row>
    <row r="138" spans="1:10" x14ac:dyDescent="0.15">
      <c r="A138"/>
      <c r="B138"/>
      <c r="C138"/>
      <c r="D138"/>
      <c r="E138"/>
      <c r="F138"/>
      <c r="G138"/>
      <c r="H138"/>
      <c r="I138"/>
      <c r="J138"/>
    </row>
    <row r="139" spans="1:10" x14ac:dyDescent="0.15">
      <c r="A139"/>
      <c r="B139"/>
      <c r="C139"/>
      <c r="D139"/>
      <c r="E139"/>
      <c r="F139"/>
      <c r="G139"/>
      <c r="H139"/>
      <c r="I139"/>
      <c r="J139"/>
    </row>
    <row r="140" spans="1:10" x14ac:dyDescent="0.15">
      <c r="A140"/>
      <c r="B140"/>
      <c r="C140"/>
      <c r="D140"/>
      <c r="E140"/>
      <c r="F140"/>
      <c r="G140"/>
      <c r="H140"/>
      <c r="I140"/>
      <c r="J140"/>
    </row>
    <row r="141" spans="1:10" x14ac:dyDescent="0.15">
      <c r="A141"/>
      <c r="B141"/>
      <c r="C141"/>
      <c r="D141"/>
      <c r="E141"/>
      <c r="F141"/>
      <c r="G141"/>
      <c r="H141"/>
      <c r="I141"/>
      <c r="J141"/>
    </row>
    <row r="142" spans="1:10" x14ac:dyDescent="0.15">
      <c r="A142"/>
      <c r="B142"/>
      <c r="C142"/>
      <c r="D142"/>
      <c r="E142"/>
      <c r="F142"/>
      <c r="G142"/>
      <c r="H142"/>
      <c r="I142"/>
      <c r="J142"/>
    </row>
    <row r="143" spans="1:10" x14ac:dyDescent="0.15">
      <c r="A143"/>
      <c r="B143"/>
      <c r="C143"/>
      <c r="D143"/>
      <c r="E143"/>
      <c r="F143"/>
      <c r="G143"/>
      <c r="H143"/>
      <c r="I143"/>
      <c r="J143"/>
    </row>
    <row r="144" spans="1:10" x14ac:dyDescent="0.15">
      <c r="A144"/>
      <c r="B144"/>
      <c r="C144"/>
      <c r="D144"/>
      <c r="E144"/>
      <c r="F144"/>
      <c r="G144"/>
      <c r="H144"/>
      <c r="I144"/>
      <c r="J144"/>
    </row>
    <row r="145" spans="1:10" x14ac:dyDescent="0.15">
      <c r="A145"/>
      <c r="B145"/>
      <c r="C145"/>
      <c r="D145"/>
      <c r="E145"/>
      <c r="F145"/>
      <c r="G145"/>
      <c r="H145"/>
      <c r="I145"/>
      <c r="J145"/>
    </row>
    <row r="146" spans="1:10" x14ac:dyDescent="0.15">
      <c r="A146"/>
      <c r="B146"/>
      <c r="C146"/>
      <c r="D146"/>
      <c r="E146"/>
      <c r="F146"/>
      <c r="G146"/>
      <c r="H146"/>
      <c r="I146"/>
      <c r="J146"/>
    </row>
    <row r="147" spans="1:10" x14ac:dyDescent="0.15">
      <c r="A147"/>
      <c r="B147"/>
      <c r="C147"/>
      <c r="D147"/>
      <c r="E147"/>
      <c r="F147"/>
      <c r="G147"/>
      <c r="H147"/>
      <c r="I147"/>
      <c r="J147"/>
    </row>
    <row r="148" spans="1:10" x14ac:dyDescent="0.15">
      <c r="A148"/>
      <c r="B148"/>
      <c r="C148"/>
      <c r="D148"/>
      <c r="E148"/>
      <c r="F148"/>
      <c r="G148"/>
      <c r="H148"/>
      <c r="I148"/>
      <c r="J148"/>
    </row>
    <row r="149" spans="1:10" x14ac:dyDescent="0.15">
      <c r="A149"/>
      <c r="B149"/>
      <c r="C149"/>
      <c r="D149"/>
      <c r="E149"/>
      <c r="F149"/>
      <c r="G149"/>
      <c r="H149"/>
      <c r="I149"/>
      <c r="J149"/>
    </row>
    <row r="150" spans="1:10" x14ac:dyDescent="0.15">
      <c r="A150"/>
      <c r="B150"/>
      <c r="C150"/>
      <c r="D150"/>
      <c r="E150"/>
      <c r="F150"/>
      <c r="G150"/>
      <c r="H150"/>
      <c r="I150"/>
      <c r="J150"/>
    </row>
    <row r="151" spans="1:10" x14ac:dyDescent="0.15">
      <c r="A151"/>
      <c r="B151"/>
      <c r="C151"/>
      <c r="D151"/>
      <c r="E151"/>
      <c r="F151"/>
      <c r="G151"/>
      <c r="H151"/>
      <c r="I151"/>
      <c r="J151"/>
    </row>
    <row r="152" spans="1:10" x14ac:dyDescent="0.15">
      <c r="A152"/>
      <c r="B152"/>
      <c r="C152"/>
      <c r="D152"/>
      <c r="E152"/>
      <c r="F152"/>
      <c r="G152"/>
      <c r="H152"/>
      <c r="I152"/>
      <c r="J152"/>
    </row>
    <row r="153" spans="1:10" x14ac:dyDescent="0.15">
      <c r="A153"/>
      <c r="B153"/>
      <c r="C153"/>
      <c r="D153"/>
      <c r="E153"/>
      <c r="F153"/>
      <c r="G153"/>
      <c r="H153"/>
      <c r="I153"/>
      <c r="J153"/>
    </row>
    <row r="154" spans="1:10" x14ac:dyDescent="0.15">
      <c r="A154"/>
      <c r="B154"/>
      <c r="C154"/>
      <c r="D154"/>
      <c r="E154"/>
      <c r="F154"/>
      <c r="G154"/>
      <c r="H154"/>
      <c r="I154"/>
      <c r="J154"/>
    </row>
    <row r="155" spans="1:10" x14ac:dyDescent="0.15">
      <c r="A155"/>
      <c r="B155"/>
      <c r="C155"/>
      <c r="D155"/>
      <c r="E155"/>
      <c r="F155"/>
      <c r="G155"/>
      <c r="H155"/>
      <c r="I155"/>
      <c r="J155"/>
    </row>
    <row r="156" spans="1:10" x14ac:dyDescent="0.15">
      <c r="A156"/>
      <c r="B156"/>
      <c r="C156"/>
      <c r="D156"/>
      <c r="E156"/>
      <c r="F156"/>
      <c r="G156"/>
      <c r="H156"/>
      <c r="I156"/>
      <c r="J156"/>
    </row>
    <row r="157" spans="1:10" x14ac:dyDescent="0.15">
      <c r="A157"/>
      <c r="B157"/>
      <c r="C157"/>
      <c r="D157"/>
      <c r="E157"/>
      <c r="F157"/>
      <c r="G157"/>
      <c r="H157"/>
      <c r="I157"/>
      <c r="J157"/>
    </row>
    <row r="158" spans="1:10" x14ac:dyDescent="0.15">
      <c r="A158"/>
      <c r="B158"/>
      <c r="C158"/>
      <c r="D158"/>
      <c r="E158"/>
      <c r="F158"/>
      <c r="G158"/>
      <c r="H158"/>
      <c r="I158"/>
      <c r="J158"/>
    </row>
    <row r="159" spans="1:10" x14ac:dyDescent="0.15">
      <c r="A159"/>
      <c r="B159"/>
      <c r="C159"/>
      <c r="D159"/>
      <c r="E159"/>
      <c r="F159"/>
      <c r="G159"/>
      <c r="H159"/>
      <c r="I159"/>
      <c r="J159"/>
    </row>
    <row r="160" spans="1:10" x14ac:dyDescent="0.15">
      <c r="I160"/>
    </row>
    <row r="161" spans="9:9" x14ac:dyDescent="0.15">
      <c r="I161"/>
    </row>
    <row r="162" spans="9:9" x14ac:dyDescent="0.15">
      <c r="I162"/>
    </row>
    <row r="163" spans="9:9" x14ac:dyDescent="0.15">
      <c r="I163"/>
    </row>
    <row r="164" spans="9:9" x14ac:dyDescent="0.15">
      <c r="I164"/>
    </row>
    <row r="165" spans="9:9" x14ac:dyDescent="0.15">
      <c r="I165"/>
    </row>
    <row r="166" spans="9:9" x14ac:dyDescent="0.15">
      <c r="I166"/>
    </row>
    <row r="167" spans="9:9" x14ac:dyDescent="0.15">
      <c r="I167"/>
    </row>
    <row r="168" spans="9:9" x14ac:dyDescent="0.15">
      <c r="I168"/>
    </row>
    <row r="169" spans="9:9" x14ac:dyDescent="0.15">
      <c r="I169"/>
    </row>
    <row r="170" spans="9:9" x14ac:dyDescent="0.15">
      <c r="I170"/>
    </row>
    <row r="171" spans="9:9" x14ac:dyDescent="0.15">
      <c r="I171"/>
    </row>
    <row r="172" spans="9:9" x14ac:dyDescent="0.15">
      <c r="I172"/>
    </row>
    <row r="173" spans="9:9" x14ac:dyDescent="0.15">
      <c r="I173"/>
    </row>
    <row r="174" spans="9:9" x14ac:dyDescent="0.15">
      <c r="I174"/>
    </row>
    <row r="289" spans="2:8" x14ac:dyDescent="0.15">
      <c r="B289"/>
      <c r="C289"/>
      <c r="D289"/>
      <c r="E289"/>
      <c r="F289"/>
      <c r="G289"/>
      <c r="H289"/>
    </row>
    <row r="290" spans="2:8" x14ac:dyDescent="0.15">
      <c r="B290"/>
      <c r="C290"/>
      <c r="D290"/>
      <c r="E290"/>
      <c r="F290"/>
      <c r="G290"/>
      <c r="H290"/>
    </row>
    <row r="291" spans="2:8" x14ac:dyDescent="0.15">
      <c r="B291"/>
      <c r="C291"/>
      <c r="D291"/>
      <c r="E291"/>
      <c r="F291"/>
      <c r="G291"/>
      <c r="H291"/>
    </row>
    <row r="292" spans="2:8" x14ac:dyDescent="0.15">
      <c r="B292"/>
      <c r="C292"/>
      <c r="D292"/>
      <c r="E292"/>
      <c r="F292"/>
      <c r="G292"/>
      <c r="H292"/>
    </row>
    <row r="293" spans="2:8" x14ac:dyDescent="0.15">
      <c r="B293"/>
      <c r="C293"/>
      <c r="D293"/>
      <c r="E293"/>
      <c r="F293"/>
      <c r="G293"/>
      <c r="H293"/>
    </row>
    <row r="294" spans="2:8" x14ac:dyDescent="0.15">
      <c r="B294"/>
      <c r="C294"/>
      <c r="D294"/>
      <c r="E294"/>
      <c r="F294"/>
      <c r="G294"/>
      <c r="H294"/>
    </row>
    <row r="295" spans="2:8" x14ac:dyDescent="0.15">
      <c r="B295"/>
      <c r="C295"/>
      <c r="D295"/>
      <c r="E295"/>
      <c r="F295"/>
      <c r="G295"/>
      <c r="H295"/>
    </row>
    <row r="296" spans="2:8" x14ac:dyDescent="0.15">
      <c r="B296"/>
      <c r="C296"/>
      <c r="D296"/>
      <c r="E296"/>
      <c r="F296"/>
      <c r="G296"/>
      <c r="H296"/>
    </row>
    <row r="297" spans="2:8" x14ac:dyDescent="0.15">
      <c r="B297"/>
      <c r="C297"/>
      <c r="D297"/>
      <c r="E297"/>
      <c r="F297"/>
      <c r="G297"/>
      <c r="H297"/>
    </row>
    <row r="298" spans="2:8" x14ac:dyDescent="0.15">
      <c r="B298"/>
      <c r="C298"/>
      <c r="D298"/>
      <c r="E298"/>
      <c r="F298"/>
      <c r="G298"/>
      <c r="H298"/>
    </row>
    <row r="299" spans="2:8" x14ac:dyDescent="0.15">
      <c r="B299"/>
      <c r="C299"/>
      <c r="D299"/>
      <c r="E299"/>
      <c r="F299"/>
      <c r="G299"/>
      <c r="H299"/>
    </row>
    <row r="300" spans="2:8" x14ac:dyDescent="0.15">
      <c r="B300"/>
      <c r="C300"/>
      <c r="D300"/>
      <c r="E300"/>
      <c r="F300"/>
      <c r="G300"/>
      <c r="H300"/>
    </row>
    <row r="301" spans="2:8" x14ac:dyDescent="0.15">
      <c r="B301" s="4"/>
    </row>
    <row r="302" spans="2:8" x14ac:dyDescent="0.15">
      <c r="B302" s="4"/>
    </row>
    <row r="303" spans="2:8" x14ac:dyDescent="0.15">
      <c r="B303" s="4"/>
    </row>
    <row r="304" spans="2:8" x14ac:dyDescent="0.15">
      <c r="B304" s="4"/>
    </row>
    <row r="305" spans="2:2" x14ac:dyDescent="0.15">
      <c r="B305" s="4"/>
    </row>
    <row r="306" spans="2:2" x14ac:dyDescent="0.15">
      <c r="B306" s="4"/>
    </row>
    <row r="307" spans="2:2" x14ac:dyDescent="0.15">
      <c r="B307" s="4"/>
    </row>
    <row r="308" spans="2:2" x14ac:dyDescent="0.15">
      <c r="B308" s="4"/>
    </row>
    <row r="309" spans="2:2" x14ac:dyDescent="0.15">
      <c r="B309" s="4"/>
    </row>
    <row r="310" spans="2:2" x14ac:dyDescent="0.15">
      <c r="B310" s="4"/>
    </row>
    <row r="311" spans="2:2" x14ac:dyDescent="0.15">
      <c r="B311" s="4"/>
    </row>
    <row r="312" spans="2:2" x14ac:dyDescent="0.15">
      <c r="B312" s="4"/>
    </row>
    <row r="313" spans="2:2" x14ac:dyDescent="0.15">
      <c r="B313" s="4"/>
    </row>
    <row r="314" spans="2:2" x14ac:dyDescent="0.15">
      <c r="B314" s="4"/>
    </row>
    <row r="315" spans="2:2" x14ac:dyDescent="0.15">
      <c r="B315" s="4"/>
    </row>
    <row r="316" spans="2:2" x14ac:dyDescent="0.15">
      <c r="B316" s="4"/>
    </row>
    <row r="317" spans="2:2" x14ac:dyDescent="0.15">
      <c r="B317" s="4"/>
    </row>
    <row r="318" spans="2:2" x14ac:dyDescent="0.15">
      <c r="B318" s="4"/>
    </row>
    <row r="319" spans="2:2" x14ac:dyDescent="0.15">
      <c r="B319" s="4"/>
    </row>
    <row r="320" spans="2:2" x14ac:dyDescent="0.15">
      <c r="B320" s="4"/>
    </row>
    <row r="321" spans="2:2" x14ac:dyDescent="0.15">
      <c r="B321" s="4"/>
    </row>
    <row r="322" spans="2:2" x14ac:dyDescent="0.15">
      <c r="B322" s="4"/>
    </row>
    <row r="323" spans="2:2" x14ac:dyDescent="0.15">
      <c r="B323" s="4"/>
    </row>
    <row r="324" spans="2:2" x14ac:dyDescent="0.15">
      <c r="B324" s="4"/>
    </row>
    <row r="325" spans="2:2" x14ac:dyDescent="0.15">
      <c r="B325" s="4"/>
    </row>
    <row r="326" spans="2:2" x14ac:dyDescent="0.15">
      <c r="B326" s="4"/>
    </row>
    <row r="327" spans="2:2" x14ac:dyDescent="0.15">
      <c r="B327" s="4"/>
    </row>
    <row r="328" spans="2:2" x14ac:dyDescent="0.15">
      <c r="B328" s="4"/>
    </row>
    <row r="329" spans="2:2" x14ac:dyDescent="0.15">
      <c r="B329" s="4"/>
    </row>
    <row r="330" spans="2:2" x14ac:dyDescent="0.15">
      <c r="B330" s="4"/>
    </row>
    <row r="331" spans="2:2" x14ac:dyDescent="0.15">
      <c r="B331" s="4"/>
    </row>
    <row r="332" spans="2:2" x14ac:dyDescent="0.15">
      <c r="B332" s="4"/>
    </row>
    <row r="333" spans="2:2" x14ac:dyDescent="0.15">
      <c r="B333" s="4"/>
    </row>
    <row r="334" spans="2:2" x14ac:dyDescent="0.15">
      <c r="B334" s="4"/>
    </row>
    <row r="335" spans="2:2" x14ac:dyDescent="0.15">
      <c r="B335" s="4"/>
    </row>
    <row r="336" spans="2:2" x14ac:dyDescent="0.15">
      <c r="B336" s="4"/>
    </row>
    <row r="337" spans="2:2" x14ac:dyDescent="0.15">
      <c r="B337" s="4"/>
    </row>
    <row r="338" spans="2:2" x14ac:dyDescent="0.15">
      <c r="B338" s="4"/>
    </row>
    <row r="339" spans="2:2" x14ac:dyDescent="0.15">
      <c r="B339" s="4"/>
    </row>
    <row r="340" spans="2:2" x14ac:dyDescent="0.15">
      <c r="B340" s="4"/>
    </row>
    <row r="341" spans="2:2" x14ac:dyDescent="0.15">
      <c r="B341" s="4"/>
    </row>
    <row r="342" spans="2:2" x14ac:dyDescent="0.15">
      <c r="B342" s="4"/>
    </row>
    <row r="343" spans="2:2" x14ac:dyDescent="0.15">
      <c r="B343" s="4"/>
    </row>
    <row r="344" spans="2:2" x14ac:dyDescent="0.15">
      <c r="B344" s="4"/>
    </row>
    <row r="345" spans="2:2" x14ac:dyDescent="0.15">
      <c r="B345" s="4"/>
    </row>
    <row r="346" spans="2:2" x14ac:dyDescent="0.15">
      <c r="B346" s="4"/>
    </row>
    <row r="347" spans="2:2" x14ac:dyDescent="0.15">
      <c r="B347" s="4"/>
    </row>
    <row r="348" spans="2:2" x14ac:dyDescent="0.15">
      <c r="B348" s="4"/>
    </row>
    <row r="349" spans="2:2" x14ac:dyDescent="0.15">
      <c r="B349" s="4"/>
    </row>
    <row r="350" spans="2:2" x14ac:dyDescent="0.15">
      <c r="B350" s="4"/>
    </row>
    <row r="351" spans="2:2" x14ac:dyDescent="0.15">
      <c r="B351" s="4"/>
    </row>
    <row r="352" spans="2:2" x14ac:dyDescent="0.15">
      <c r="B352" s="4"/>
    </row>
    <row r="353" spans="2:2" x14ac:dyDescent="0.15">
      <c r="B353" s="4"/>
    </row>
    <row r="354" spans="2:2" x14ac:dyDescent="0.15">
      <c r="B354" s="4"/>
    </row>
    <row r="355" spans="2:2" x14ac:dyDescent="0.15">
      <c r="B355" s="4"/>
    </row>
    <row r="356" spans="2:2" x14ac:dyDescent="0.15">
      <c r="B356" s="4"/>
    </row>
    <row r="357" spans="2:2" x14ac:dyDescent="0.15">
      <c r="B357" s="4"/>
    </row>
    <row r="358" spans="2:2" x14ac:dyDescent="0.15">
      <c r="B358" s="4"/>
    </row>
    <row r="359" spans="2:2" x14ac:dyDescent="0.15">
      <c r="B359" s="4"/>
    </row>
    <row r="360" spans="2:2" x14ac:dyDescent="0.15">
      <c r="B360" s="4"/>
    </row>
    <row r="361" spans="2:2" x14ac:dyDescent="0.15">
      <c r="B361" s="4"/>
    </row>
    <row r="362" spans="2:2" x14ac:dyDescent="0.15">
      <c r="B362" s="4"/>
    </row>
    <row r="363" spans="2:2" x14ac:dyDescent="0.15">
      <c r="B363" s="4"/>
    </row>
    <row r="364" spans="2:2" x14ac:dyDescent="0.15">
      <c r="B364" s="4"/>
    </row>
    <row r="365" spans="2:2" x14ac:dyDescent="0.15">
      <c r="B365" s="4"/>
    </row>
    <row r="366" spans="2:2" x14ac:dyDescent="0.15">
      <c r="B366" s="4"/>
    </row>
    <row r="367" spans="2:2" x14ac:dyDescent="0.15">
      <c r="B367" s="4"/>
    </row>
    <row r="368" spans="2:2" x14ac:dyDescent="0.15">
      <c r="B368" s="4"/>
    </row>
    <row r="369" spans="2:2" x14ac:dyDescent="0.15">
      <c r="B369" s="4"/>
    </row>
    <row r="370" spans="2:2" x14ac:dyDescent="0.15">
      <c r="B370" s="4"/>
    </row>
    <row r="371" spans="2:2" x14ac:dyDescent="0.15">
      <c r="B371" s="4"/>
    </row>
    <row r="372" spans="2:2" x14ac:dyDescent="0.15">
      <c r="B372" s="4"/>
    </row>
    <row r="373" spans="2:2" x14ac:dyDescent="0.15">
      <c r="B373" s="4"/>
    </row>
    <row r="374" spans="2:2" x14ac:dyDescent="0.15">
      <c r="B374" s="4"/>
    </row>
    <row r="375" spans="2:2" x14ac:dyDescent="0.15">
      <c r="B375" s="4"/>
    </row>
    <row r="376" spans="2:2" x14ac:dyDescent="0.15">
      <c r="B376" s="4"/>
    </row>
    <row r="377" spans="2:2" x14ac:dyDescent="0.15">
      <c r="B377" s="4"/>
    </row>
    <row r="378" spans="2:2" x14ac:dyDescent="0.15">
      <c r="B378" s="4"/>
    </row>
    <row r="379" spans="2:2" x14ac:dyDescent="0.15">
      <c r="B379" s="4"/>
    </row>
    <row r="380" spans="2:2" x14ac:dyDescent="0.15">
      <c r="B380" s="4"/>
    </row>
    <row r="381" spans="2:2" x14ac:dyDescent="0.15">
      <c r="B381" s="4"/>
    </row>
    <row r="382" spans="2:2" x14ac:dyDescent="0.15">
      <c r="B382" s="4"/>
    </row>
    <row r="383" spans="2:2" x14ac:dyDescent="0.15">
      <c r="B383" s="4"/>
    </row>
    <row r="384" spans="2:2" x14ac:dyDescent="0.15">
      <c r="B384" s="4"/>
    </row>
    <row r="385" spans="2:2" x14ac:dyDescent="0.15">
      <c r="B385" s="4"/>
    </row>
    <row r="386" spans="2:2" x14ac:dyDescent="0.15">
      <c r="B386" s="4"/>
    </row>
    <row r="387" spans="2:2" x14ac:dyDescent="0.15">
      <c r="B387" s="4"/>
    </row>
    <row r="388" spans="2:2" x14ac:dyDescent="0.15">
      <c r="B388" s="4"/>
    </row>
    <row r="389" spans="2:2" x14ac:dyDescent="0.15">
      <c r="B389" s="4"/>
    </row>
    <row r="390" spans="2:2" x14ac:dyDescent="0.15">
      <c r="B390" s="4"/>
    </row>
    <row r="391" spans="2:2" x14ac:dyDescent="0.15">
      <c r="B391" s="4"/>
    </row>
    <row r="392" spans="2:2" x14ac:dyDescent="0.15">
      <c r="B392" s="4"/>
    </row>
    <row r="393" spans="2:2" x14ac:dyDescent="0.15">
      <c r="B393" s="4"/>
    </row>
    <row r="394" spans="2:2" x14ac:dyDescent="0.15">
      <c r="B394" s="4"/>
    </row>
    <row r="395" spans="2:2" x14ac:dyDescent="0.15">
      <c r="B395" s="4"/>
    </row>
    <row r="396" spans="2:2" x14ac:dyDescent="0.15">
      <c r="B396" s="4"/>
    </row>
    <row r="397" spans="2:2" x14ac:dyDescent="0.15">
      <c r="B397" s="4"/>
    </row>
    <row r="398" spans="2:2" x14ac:dyDescent="0.15">
      <c r="B398" s="4"/>
    </row>
    <row r="399" spans="2:2" x14ac:dyDescent="0.15">
      <c r="B399" s="4"/>
    </row>
    <row r="400" spans="2:2" x14ac:dyDescent="0.15">
      <c r="B400" s="4"/>
    </row>
    <row r="401" spans="2:2" x14ac:dyDescent="0.15">
      <c r="B401" s="4"/>
    </row>
    <row r="402" spans="2:2" x14ac:dyDescent="0.15">
      <c r="B402" s="4"/>
    </row>
    <row r="403" spans="2:2" x14ac:dyDescent="0.15">
      <c r="B403" s="4"/>
    </row>
    <row r="404" spans="2:2" x14ac:dyDescent="0.15">
      <c r="B404" s="4"/>
    </row>
    <row r="405" spans="2:2" x14ac:dyDescent="0.15">
      <c r="B405" s="4"/>
    </row>
    <row r="406" spans="2:2" x14ac:dyDescent="0.15">
      <c r="B406" s="4"/>
    </row>
    <row r="407" spans="2:2" x14ac:dyDescent="0.15">
      <c r="B407" s="4"/>
    </row>
    <row r="408" spans="2:2" x14ac:dyDescent="0.15">
      <c r="B408" s="4"/>
    </row>
    <row r="409" spans="2:2" x14ac:dyDescent="0.15">
      <c r="B409" s="4"/>
    </row>
    <row r="410" spans="2:2" x14ac:dyDescent="0.15">
      <c r="B410" s="4"/>
    </row>
    <row r="411" spans="2:2" x14ac:dyDescent="0.15">
      <c r="B411" s="4"/>
    </row>
    <row r="412" spans="2:2" x14ac:dyDescent="0.15">
      <c r="B412" s="4"/>
    </row>
    <row r="413" spans="2:2" x14ac:dyDescent="0.15">
      <c r="B413" s="4"/>
    </row>
    <row r="414" spans="2:2" x14ac:dyDescent="0.15">
      <c r="B414" s="4"/>
    </row>
    <row r="415" spans="2:2" x14ac:dyDescent="0.15">
      <c r="B415" s="4"/>
    </row>
    <row r="416" spans="2:2" x14ac:dyDescent="0.15">
      <c r="B416" s="4"/>
    </row>
    <row r="417" spans="2:2" x14ac:dyDescent="0.15">
      <c r="B417" s="4"/>
    </row>
    <row r="418" spans="2:2" x14ac:dyDescent="0.15">
      <c r="B418" s="4"/>
    </row>
    <row r="419" spans="2:2" x14ac:dyDescent="0.15">
      <c r="B419" s="4"/>
    </row>
    <row r="420" spans="2:2" x14ac:dyDescent="0.15">
      <c r="B420" s="4"/>
    </row>
    <row r="421" spans="2:2" x14ac:dyDescent="0.15">
      <c r="B421" s="4"/>
    </row>
    <row r="422" spans="2:2" x14ac:dyDescent="0.15">
      <c r="B422" s="4"/>
    </row>
    <row r="423" spans="2:2" x14ac:dyDescent="0.15">
      <c r="B423" s="4"/>
    </row>
    <row r="424" spans="2:2" x14ac:dyDescent="0.15">
      <c r="B424" s="4"/>
    </row>
    <row r="425" spans="2:2" x14ac:dyDescent="0.15">
      <c r="B425" s="4"/>
    </row>
    <row r="426" spans="2:2" x14ac:dyDescent="0.15">
      <c r="B426" s="4"/>
    </row>
    <row r="427" spans="2:2" x14ac:dyDescent="0.15">
      <c r="B427" s="4"/>
    </row>
    <row r="428" spans="2:2" x14ac:dyDescent="0.15">
      <c r="B428" s="4"/>
    </row>
    <row r="429" spans="2:2" x14ac:dyDescent="0.15">
      <c r="B429" s="4"/>
    </row>
    <row r="430" spans="2:2" x14ac:dyDescent="0.15">
      <c r="B430" s="4"/>
    </row>
    <row r="431" spans="2:2" x14ac:dyDescent="0.15">
      <c r="B431" s="4"/>
    </row>
    <row r="432" spans="2:2" x14ac:dyDescent="0.15">
      <c r="B432" s="4"/>
    </row>
    <row r="433" spans="2:2" x14ac:dyDescent="0.15">
      <c r="B433" s="4"/>
    </row>
    <row r="434" spans="2:2" x14ac:dyDescent="0.15">
      <c r="B434" s="4"/>
    </row>
    <row r="435" spans="2:2" x14ac:dyDescent="0.15">
      <c r="B435" s="4"/>
    </row>
    <row r="436" spans="2:2" x14ac:dyDescent="0.15">
      <c r="B436" s="4"/>
    </row>
    <row r="437" spans="2:2" x14ac:dyDescent="0.15">
      <c r="B437" s="4"/>
    </row>
    <row r="438" spans="2:2" x14ac:dyDescent="0.15">
      <c r="B438" s="4"/>
    </row>
    <row r="439" spans="2:2" x14ac:dyDescent="0.15">
      <c r="B439" s="4"/>
    </row>
    <row r="440" spans="2:2" x14ac:dyDescent="0.15">
      <c r="B440" s="4"/>
    </row>
    <row r="441" spans="2:2" x14ac:dyDescent="0.15">
      <c r="B441" s="4"/>
    </row>
    <row r="442" spans="2:2" x14ac:dyDescent="0.15">
      <c r="B442" s="4"/>
    </row>
    <row r="443" spans="2:2" x14ac:dyDescent="0.15">
      <c r="B443" s="4"/>
    </row>
    <row r="444" spans="2:2" x14ac:dyDescent="0.15">
      <c r="B444" s="4"/>
    </row>
    <row r="445" spans="2:2" x14ac:dyDescent="0.15">
      <c r="B445" s="4"/>
    </row>
  </sheetData>
  <mergeCells count="7">
    <mergeCell ref="B44:C44"/>
    <mergeCell ref="B23:B43"/>
    <mergeCell ref="B55:I55"/>
    <mergeCell ref="B74:J74"/>
    <mergeCell ref="B1:I1"/>
    <mergeCell ref="B21:H21"/>
    <mergeCell ref="B2:I2"/>
  </mergeCells>
  <phoneticPr fontId="9" type="noConversion"/>
  <pageMargins left="0.7" right="0.7" top="0.75" bottom="0.75" header="0.3" footer="0.3"/>
  <pageSetup paperSize="9" orientation="portrait" horizontalDpi="203" verticalDpi="203" r:id="rId5"/>
  <drawing r:id="rId6"/>
  <extLst>
    <ext xmlns:x14="http://schemas.microsoft.com/office/spreadsheetml/2009/9/main" uri="{A8765BA9-456A-4dab-B4F3-ACF838C121DE}">
      <x14:slicerList>
        <x14:slicer r:id="rId7"/>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I652"/>
  <sheetViews>
    <sheetView workbookViewId="0">
      <selection activeCell="AD10" sqref="AD10"/>
    </sheetView>
  </sheetViews>
  <sheetFormatPr defaultColWidth="9" defaultRowHeight="13.5" x14ac:dyDescent="0.15"/>
  <cols>
    <col min="1" max="1" width="19.375" customWidth="1"/>
    <col min="2" max="13" width="10.75" customWidth="1"/>
    <col min="17" max="17" width="10.75" customWidth="1"/>
    <col min="18" max="18" width="18.75" customWidth="1"/>
    <col min="19" max="19" width="22.75" customWidth="1"/>
    <col min="20" max="20" width="32.75" customWidth="1"/>
    <col min="21" max="21" width="14.75" customWidth="1"/>
    <col min="22" max="23" width="10.75" customWidth="1"/>
    <col min="25" max="25" width="10.75" customWidth="1"/>
    <col min="26" max="28" width="11.875" customWidth="1"/>
    <col min="30" max="30" width="11.875" customWidth="1"/>
    <col min="31" max="32" width="12.75" customWidth="1"/>
    <col min="35" max="35" width="18.75" customWidth="1"/>
  </cols>
  <sheetData>
    <row r="1" spans="1:35" ht="30" customHeight="1" x14ac:dyDescent="0.15">
      <c r="A1" t="s">
        <v>27</v>
      </c>
      <c r="B1" s="2" t="s">
        <v>67</v>
      </c>
      <c r="C1" s="2" t="s">
        <v>29</v>
      </c>
      <c r="D1" s="2" t="s">
        <v>30</v>
      </c>
      <c r="E1" s="2" t="s">
        <v>68</v>
      </c>
      <c r="F1" s="2" t="s">
        <v>31</v>
      </c>
      <c r="G1" s="2" t="s">
        <v>69</v>
      </c>
      <c r="H1" s="2" t="s">
        <v>70</v>
      </c>
      <c r="I1" s="2" t="s">
        <v>71</v>
      </c>
      <c r="J1" s="2" t="s">
        <v>72</v>
      </c>
      <c r="K1" s="2" t="s">
        <v>73</v>
      </c>
      <c r="L1" s="2" t="s">
        <v>74</v>
      </c>
      <c r="M1" s="2" t="s">
        <v>75</v>
      </c>
      <c r="N1" s="2" t="s">
        <v>76</v>
      </c>
      <c r="O1" s="2" t="s">
        <v>77</v>
      </c>
      <c r="P1" s="2" t="s">
        <v>78</v>
      </c>
      <c r="Q1" s="2" t="s">
        <v>79</v>
      </c>
      <c r="R1" s="2" t="s">
        <v>80</v>
      </c>
      <c r="S1" s="2" t="s">
        <v>81</v>
      </c>
      <c r="T1" s="2" t="s">
        <v>82</v>
      </c>
      <c r="U1" s="2" t="s">
        <v>83</v>
      </c>
      <c r="V1" s="2" t="s">
        <v>84</v>
      </c>
      <c r="W1" s="2" t="s">
        <v>85</v>
      </c>
      <c r="X1" s="2" t="s">
        <v>86</v>
      </c>
      <c r="Y1" s="2" t="s">
        <v>87</v>
      </c>
      <c r="Z1" s="2" t="s">
        <v>88</v>
      </c>
      <c r="AA1" s="2" t="s">
        <v>89</v>
      </c>
      <c r="AB1" s="2" t="s">
        <v>90</v>
      </c>
      <c r="AC1" s="2" t="s">
        <v>1670</v>
      </c>
      <c r="AD1" s="2" t="s">
        <v>91</v>
      </c>
      <c r="AE1" s="2" t="s">
        <v>92</v>
      </c>
      <c r="AF1" s="2" t="s">
        <v>93</v>
      </c>
      <c r="AG1" s="2" t="s">
        <v>94</v>
      </c>
      <c r="AH1" s="2" t="s">
        <v>10</v>
      </c>
      <c r="AI1" s="2" t="s">
        <v>95</v>
      </c>
    </row>
    <row r="2" spans="1:35" x14ac:dyDescent="0.15">
      <c r="A2" t="str">
        <f t="shared" ref="A2:A65" si="0">B2&amp;J2</f>
        <v>002000100110003001</v>
      </c>
      <c r="B2" s="1" t="s">
        <v>96</v>
      </c>
      <c r="C2" s="1" t="s">
        <v>97</v>
      </c>
      <c r="D2" s="1" t="s">
        <v>98</v>
      </c>
      <c r="E2" s="1" t="s">
        <v>99</v>
      </c>
      <c r="F2" s="1" t="s">
        <v>1204</v>
      </c>
      <c r="G2" s="1" t="s">
        <v>100</v>
      </c>
      <c r="H2" s="1" t="s">
        <v>101</v>
      </c>
      <c r="I2" s="1" t="s">
        <v>1205</v>
      </c>
      <c r="J2" s="1" t="s">
        <v>102</v>
      </c>
      <c r="K2" s="1" t="s">
        <v>103</v>
      </c>
      <c r="L2" s="1" t="s">
        <v>104</v>
      </c>
      <c r="M2" s="1">
        <v>1</v>
      </c>
      <c r="N2" s="1" t="s">
        <v>1206</v>
      </c>
      <c r="O2" s="1" t="s">
        <v>105</v>
      </c>
      <c r="P2" s="1" t="s">
        <v>106</v>
      </c>
      <c r="Q2" s="1" t="s">
        <v>107</v>
      </c>
      <c r="R2" s="1" t="s">
        <v>108</v>
      </c>
      <c r="S2" s="1" t="s">
        <v>109</v>
      </c>
      <c r="T2" s="1" t="s">
        <v>110</v>
      </c>
      <c r="U2" s="1" t="s">
        <v>111</v>
      </c>
      <c r="V2" s="1" t="s">
        <v>1207</v>
      </c>
      <c r="W2" s="1" t="s">
        <v>113</v>
      </c>
      <c r="X2" s="1" t="s">
        <v>1208</v>
      </c>
      <c r="Y2" s="1" t="s">
        <v>1209</v>
      </c>
      <c r="Z2" s="1" t="s">
        <v>114</v>
      </c>
      <c r="AA2" s="1"/>
      <c r="AB2" s="1"/>
      <c r="AC2" s="1" t="s">
        <v>12</v>
      </c>
      <c r="AD2">
        <v>1</v>
      </c>
      <c r="AE2">
        <v>4</v>
      </c>
      <c r="AF2">
        <v>125</v>
      </c>
      <c r="AG2">
        <v>129</v>
      </c>
      <c r="AH2" t="str">
        <f>ROUND(AF2/M2,0)&amp;":"&amp;1</f>
        <v>125:1</v>
      </c>
      <c r="AI2">
        <f>AF2/M2</f>
        <v>125</v>
      </c>
    </row>
    <row r="3" spans="1:35" x14ac:dyDescent="0.15">
      <c r="A3" t="str">
        <f t="shared" si="0"/>
        <v>002000100210003001</v>
      </c>
      <c r="B3" s="1" t="s">
        <v>96</v>
      </c>
      <c r="C3" s="1" t="s">
        <v>97</v>
      </c>
      <c r="D3" s="1" t="s">
        <v>98</v>
      </c>
      <c r="E3" s="1" t="s">
        <v>115</v>
      </c>
      <c r="F3" s="1" t="s">
        <v>1210</v>
      </c>
      <c r="G3" s="1" t="s">
        <v>100</v>
      </c>
      <c r="H3" s="1" t="s">
        <v>101</v>
      </c>
      <c r="I3" s="1" t="s">
        <v>1211</v>
      </c>
      <c r="J3" s="1" t="s">
        <v>116</v>
      </c>
      <c r="K3" s="1" t="s">
        <v>103</v>
      </c>
      <c r="L3" s="1" t="s">
        <v>104</v>
      </c>
      <c r="M3" s="1">
        <v>3</v>
      </c>
      <c r="N3" s="1" t="s">
        <v>1212</v>
      </c>
      <c r="O3" s="1" t="s">
        <v>105</v>
      </c>
      <c r="P3" s="1" t="s">
        <v>106</v>
      </c>
      <c r="Q3" s="1" t="s">
        <v>107</v>
      </c>
      <c r="R3" s="1" t="s">
        <v>109</v>
      </c>
      <c r="S3" s="1" t="s">
        <v>109</v>
      </c>
      <c r="T3" s="1" t="s">
        <v>110</v>
      </c>
      <c r="U3" s="1" t="s">
        <v>111</v>
      </c>
      <c r="V3" s="1" t="s">
        <v>1207</v>
      </c>
      <c r="W3" s="1" t="s">
        <v>113</v>
      </c>
      <c r="X3" s="1" t="s">
        <v>1213</v>
      </c>
      <c r="Y3" s="1" t="s">
        <v>1209</v>
      </c>
      <c r="Z3" s="1" t="s">
        <v>114</v>
      </c>
      <c r="AA3" s="1"/>
      <c r="AB3" s="1"/>
      <c r="AC3" s="1" t="s">
        <v>12</v>
      </c>
      <c r="AD3">
        <v>3</v>
      </c>
      <c r="AE3">
        <v>11</v>
      </c>
      <c r="AF3">
        <v>756</v>
      </c>
      <c r="AG3">
        <v>767</v>
      </c>
      <c r="AH3" t="str">
        <f t="shared" ref="AH3:AH7" si="1">ROUND(AF3/M3,0)&amp;":"&amp;1</f>
        <v>252:1</v>
      </c>
      <c r="AI3">
        <f t="shared" ref="AI3:AI7" si="2">AF3/M3</f>
        <v>252</v>
      </c>
    </row>
    <row r="4" spans="1:35" x14ac:dyDescent="0.15">
      <c r="A4" t="str">
        <f t="shared" si="0"/>
        <v>109203300130843042</v>
      </c>
      <c r="B4" s="1" t="s">
        <v>117</v>
      </c>
      <c r="C4" s="1" t="s">
        <v>38</v>
      </c>
      <c r="D4" s="1" t="s">
        <v>38</v>
      </c>
      <c r="E4" s="1" t="s">
        <v>118</v>
      </c>
      <c r="F4" s="1" t="s">
        <v>140</v>
      </c>
      <c r="G4" s="1" t="s">
        <v>119</v>
      </c>
      <c r="H4" s="1" t="s">
        <v>101</v>
      </c>
      <c r="I4" s="1" t="s">
        <v>134</v>
      </c>
      <c r="J4" s="1" t="s">
        <v>1200</v>
      </c>
      <c r="K4" s="1" t="s">
        <v>120</v>
      </c>
      <c r="L4" s="1" t="s">
        <v>121</v>
      </c>
      <c r="M4" s="1">
        <v>3</v>
      </c>
      <c r="N4" s="1" t="s">
        <v>1222</v>
      </c>
      <c r="O4" s="1" t="s">
        <v>122</v>
      </c>
      <c r="P4" s="1" t="s">
        <v>123</v>
      </c>
      <c r="Q4" s="1" t="s">
        <v>124</v>
      </c>
      <c r="R4" s="1" t="s">
        <v>109</v>
      </c>
      <c r="S4" s="1" t="s">
        <v>109</v>
      </c>
      <c r="T4" s="1" t="s">
        <v>125</v>
      </c>
      <c r="U4" s="1" t="s">
        <v>126</v>
      </c>
      <c r="V4" s="1" t="s">
        <v>128</v>
      </c>
      <c r="W4" s="1" t="s">
        <v>128</v>
      </c>
      <c r="X4" s="1" t="s">
        <v>129</v>
      </c>
      <c r="Y4" s="1" t="s">
        <v>130</v>
      </c>
      <c r="Z4" s="1" t="s">
        <v>131</v>
      </c>
      <c r="AA4" s="1"/>
      <c r="AB4" s="1"/>
      <c r="AC4" s="1" t="s">
        <v>11</v>
      </c>
      <c r="AD4">
        <v>3</v>
      </c>
      <c r="AE4">
        <v>0</v>
      </c>
      <c r="AF4">
        <v>56</v>
      </c>
      <c r="AG4">
        <v>56</v>
      </c>
      <c r="AH4" t="str">
        <f t="shared" si="1"/>
        <v>19:1</v>
      </c>
      <c r="AI4">
        <f t="shared" si="2"/>
        <v>18.666666666666668</v>
      </c>
    </row>
    <row r="5" spans="1:35" x14ac:dyDescent="0.15">
      <c r="A5" t="str">
        <f t="shared" si="0"/>
        <v>109203300130843043</v>
      </c>
      <c r="B5" s="1" t="s">
        <v>117</v>
      </c>
      <c r="C5" s="1" t="s">
        <v>38</v>
      </c>
      <c r="D5" s="1" t="s">
        <v>38</v>
      </c>
      <c r="E5" s="1" t="s">
        <v>118</v>
      </c>
      <c r="F5" s="1" t="s">
        <v>140</v>
      </c>
      <c r="G5" s="1" t="s">
        <v>119</v>
      </c>
      <c r="H5" s="1" t="s">
        <v>101</v>
      </c>
      <c r="I5" s="1" t="s">
        <v>144</v>
      </c>
      <c r="J5" s="1" t="s">
        <v>1197</v>
      </c>
      <c r="K5" s="1" t="s">
        <v>120</v>
      </c>
      <c r="L5" s="1" t="s">
        <v>121</v>
      </c>
      <c r="M5" s="1">
        <v>2</v>
      </c>
      <c r="N5" s="1" t="s">
        <v>1223</v>
      </c>
      <c r="O5" s="1" t="s">
        <v>122</v>
      </c>
      <c r="P5" s="1" t="s">
        <v>123</v>
      </c>
      <c r="Q5" s="1" t="s">
        <v>124</v>
      </c>
      <c r="R5" s="1" t="s">
        <v>109</v>
      </c>
      <c r="S5" s="1" t="s">
        <v>109</v>
      </c>
      <c r="T5" s="1" t="s">
        <v>125</v>
      </c>
      <c r="U5" s="1" t="s">
        <v>126</v>
      </c>
      <c r="V5" s="1" t="s">
        <v>128</v>
      </c>
      <c r="W5" s="1" t="s">
        <v>128</v>
      </c>
      <c r="X5" s="1" t="s">
        <v>129</v>
      </c>
      <c r="Y5" s="1" t="s">
        <v>130</v>
      </c>
      <c r="Z5" s="1" t="s">
        <v>131</v>
      </c>
      <c r="AA5" s="1"/>
      <c r="AB5" s="1"/>
      <c r="AC5" s="1" t="s">
        <v>11</v>
      </c>
      <c r="AD5">
        <v>2</v>
      </c>
      <c r="AE5">
        <v>2</v>
      </c>
      <c r="AF5">
        <v>44</v>
      </c>
      <c r="AG5">
        <v>46</v>
      </c>
      <c r="AH5" t="str">
        <f t="shared" si="1"/>
        <v>22:1</v>
      </c>
      <c r="AI5">
        <f t="shared" si="2"/>
        <v>22</v>
      </c>
    </row>
    <row r="6" spans="1:35" x14ac:dyDescent="0.15">
      <c r="A6" t="str">
        <f t="shared" si="0"/>
        <v>109203300130843044</v>
      </c>
      <c r="B6" s="1" t="s">
        <v>117</v>
      </c>
      <c r="C6" s="1" t="s">
        <v>38</v>
      </c>
      <c r="D6" s="1" t="s">
        <v>38</v>
      </c>
      <c r="E6" s="1" t="s">
        <v>118</v>
      </c>
      <c r="F6" s="1" t="s">
        <v>140</v>
      </c>
      <c r="G6" s="1" t="s">
        <v>119</v>
      </c>
      <c r="H6" s="1" t="s">
        <v>101</v>
      </c>
      <c r="I6" s="1" t="s">
        <v>135</v>
      </c>
      <c r="J6" s="1" t="s">
        <v>1198</v>
      </c>
      <c r="K6" s="1" t="s">
        <v>120</v>
      </c>
      <c r="L6" s="1" t="s">
        <v>121</v>
      </c>
      <c r="M6" s="1">
        <v>2</v>
      </c>
      <c r="N6" s="1" t="s">
        <v>1224</v>
      </c>
      <c r="O6" s="1" t="s">
        <v>122</v>
      </c>
      <c r="P6" s="1" t="s">
        <v>123</v>
      </c>
      <c r="Q6" s="1" t="s">
        <v>124</v>
      </c>
      <c r="R6" s="1" t="s">
        <v>109</v>
      </c>
      <c r="S6" s="1" t="s">
        <v>109</v>
      </c>
      <c r="T6" s="1" t="s">
        <v>125</v>
      </c>
      <c r="U6" s="1" t="s">
        <v>126</v>
      </c>
      <c r="V6" s="1" t="s">
        <v>128</v>
      </c>
      <c r="W6" s="1" t="s">
        <v>128</v>
      </c>
      <c r="X6" s="1" t="s">
        <v>129</v>
      </c>
      <c r="Y6" s="1" t="s">
        <v>130</v>
      </c>
      <c r="Z6" s="1" t="s">
        <v>131</v>
      </c>
      <c r="AA6" s="1"/>
      <c r="AB6" s="1"/>
      <c r="AC6" s="1" t="s">
        <v>11</v>
      </c>
      <c r="AD6">
        <v>2</v>
      </c>
      <c r="AE6">
        <v>0</v>
      </c>
      <c r="AF6">
        <v>9</v>
      </c>
      <c r="AG6">
        <v>9</v>
      </c>
      <c r="AH6" t="str">
        <f t="shared" si="1"/>
        <v>5:1</v>
      </c>
      <c r="AI6">
        <f t="shared" si="2"/>
        <v>4.5</v>
      </c>
    </row>
    <row r="7" spans="1:35" x14ac:dyDescent="0.15">
      <c r="A7" t="str">
        <f t="shared" si="0"/>
        <v>109203300130843045</v>
      </c>
      <c r="B7" s="1" t="s">
        <v>117</v>
      </c>
      <c r="C7" s="1" t="s">
        <v>38</v>
      </c>
      <c r="D7" s="1" t="s">
        <v>38</v>
      </c>
      <c r="E7" s="1" t="s">
        <v>118</v>
      </c>
      <c r="F7" s="1" t="s">
        <v>140</v>
      </c>
      <c r="G7" s="1" t="s">
        <v>119</v>
      </c>
      <c r="H7" s="1" t="s">
        <v>101</v>
      </c>
      <c r="I7" s="1" t="s">
        <v>150</v>
      </c>
      <c r="J7" s="1" t="s">
        <v>1199</v>
      </c>
      <c r="K7" s="1" t="s">
        <v>120</v>
      </c>
      <c r="L7" s="1" t="s">
        <v>121</v>
      </c>
      <c r="M7" s="1">
        <v>2</v>
      </c>
      <c r="N7" s="1" t="s">
        <v>1225</v>
      </c>
      <c r="O7" s="1" t="s">
        <v>122</v>
      </c>
      <c r="P7" s="1" t="s">
        <v>123</v>
      </c>
      <c r="Q7" s="1" t="s">
        <v>124</v>
      </c>
      <c r="R7" s="1" t="s">
        <v>109</v>
      </c>
      <c r="S7" s="1" t="s">
        <v>109</v>
      </c>
      <c r="T7" s="1" t="s">
        <v>125</v>
      </c>
      <c r="U7" s="1" t="s">
        <v>126</v>
      </c>
      <c r="V7" s="1" t="s">
        <v>128</v>
      </c>
      <c r="W7" s="1" t="s">
        <v>128</v>
      </c>
      <c r="X7" s="1" t="s">
        <v>129</v>
      </c>
      <c r="Y7" s="1" t="s">
        <v>130</v>
      </c>
      <c r="Z7" s="1" t="s">
        <v>131</v>
      </c>
      <c r="AA7" s="1"/>
      <c r="AB7" s="1"/>
      <c r="AC7" s="1" t="s">
        <v>11</v>
      </c>
      <c r="AD7">
        <v>2</v>
      </c>
      <c r="AE7">
        <v>54</v>
      </c>
      <c r="AF7">
        <v>682</v>
      </c>
      <c r="AG7">
        <v>736</v>
      </c>
      <c r="AH7" t="str">
        <f t="shared" si="1"/>
        <v>341:1</v>
      </c>
      <c r="AI7">
        <f t="shared" si="2"/>
        <v>341</v>
      </c>
    </row>
    <row r="8" spans="1:35" x14ac:dyDescent="0.15">
      <c r="A8" t="str">
        <f t="shared" si="0"/>
        <v>109203300130843046</v>
      </c>
      <c r="B8" s="1" t="s">
        <v>117</v>
      </c>
      <c r="C8" s="1" t="s">
        <v>38</v>
      </c>
      <c r="D8" s="1" t="s">
        <v>38</v>
      </c>
      <c r="E8" s="1" t="s">
        <v>118</v>
      </c>
      <c r="F8" s="1" t="s">
        <v>142</v>
      </c>
      <c r="G8" s="1" t="s">
        <v>119</v>
      </c>
      <c r="H8" s="1" t="s">
        <v>101</v>
      </c>
      <c r="I8" s="1" t="s">
        <v>146</v>
      </c>
      <c r="J8" s="1" t="s">
        <v>1196</v>
      </c>
      <c r="K8" s="1" t="s">
        <v>120</v>
      </c>
      <c r="L8" s="1" t="s">
        <v>121</v>
      </c>
      <c r="M8" s="1">
        <v>2</v>
      </c>
      <c r="N8" s="1" t="s">
        <v>1226</v>
      </c>
      <c r="O8" s="1" t="s">
        <v>122</v>
      </c>
      <c r="P8" s="1" t="s">
        <v>123</v>
      </c>
      <c r="Q8" s="1" t="s">
        <v>124</v>
      </c>
      <c r="R8" s="1" t="s">
        <v>109</v>
      </c>
      <c r="S8" s="1" t="s">
        <v>109</v>
      </c>
      <c r="T8" s="1" t="s">
        <v>125</v>
      </c>
      <c r="U8" s="1" t="s">
        <v>126</v>
      </c>
      <c r="V8" s="1" t="s">
        <v>128</v>
      </c>
      <c r="W8" s="1" t="s">
        <v>128</v>
      </c>
      <c r="X8" s="1" t="s">
        <v>129</v>
      </c>
      <c r="Y8" s="1" t="s">
        <v>130</v>
      </c>
      <c r="Z8" s="1" t="s">
        <v>131</v>
      </c>
      <c r="AA8" s="1"/>
      <c r="AB8" s="1"/>
      <c r="AC8" s="1" t="s">
        <v>11</v>
      </c>
      <c r="AD8">
        <v>2</v>
      </c>
      <c r="AE8">
        <v>0</v>
      </c>
      <c r="AF8">
        <v>373</v>
      </c>
      <c r="AG8">
        <v>373</v>
      </c>
      <c r="AH8" t="str">
        <f t="shared" ref="AH8" si="3">ROUND(AF8/M8,0)&amp;":"&amp;1</f>
        <v>187:1</v>
      </c>
      <c r="AI8">
        <f t="shared" ref="AI8" si="4">AF8/M8</f>
        <v>186.5</v>
      </c>
    </row>
    <row r="9" spans="1:35" x14ac:dyDescent="0.15">
      <c r="A9" t="str">
        <f t="shared" si="0"/>
        <v>109203300130843047</v>
      </c>
      <c r="B9" s="1" t="s">
        <v>117</v>
      </c>
      <c r="C9" s="1" t="s">
        <v>38</v>
      </c>
      <c r="D9" s="1" t="s">
        <v>38</v>
      </c>
      <c r="E9" s="1" t="s">
        <v>118</v>
      </c>
      <c r="F9" s="1" t="s">
        <v>140</v>
      </c>
      <c r="G9" s="1" t="s">
        <v>119</v>
      </c>
      <c r="H9" s="1" t="s">
        <v>101</v>
      </c>
      <c r="I9" s="1" t="s">
        <v>135</v>
      </c>
      <c r="J9" s="1" t="s">
        <v>141</v>
      </c>
      <c r="K9" s="1" t="s">
        <v>120</v>
      </c>
      <c r="L9" s="1" t="s">
        <v>121</v>
      </c>
      <c r="M9" s="1">
        <v>3</v>
      </c>
      <c r="N9" s="1" t="s">
        <v>1227</v>
      </c>
      <c r="O9" s="1" t="s">
        <v>122</v>
      </c>
      <c r="P9" s="1" t="s">
        <v>123</v>
      </c>
      <c r="Q9" s="1" t="s">
        <v>124</v>
      </c>
      <c r="R9" s="1" t="s">
        <v>109</v>
      </c>
      <c r="S9" s="1" t="s">
        <v>109</v>
      </c>
      <c r="T9" s="1" t="s">
        <v>125</v>
      </c>
      <c r="U9" s="1" t="s">
        <v>126</v>
      </c>
      <c r="V9" s="1" t="s">
        <v>128</v>
      </c>
      <c r="W9" s="1" t="s">
        <v>128</v>
      </c>
      <c r="X9" s="1" t="s">
        <v>1228</v>
      </c>
      <c r="Y9" s="1" t="s">
        <v>130</v>
      </c>
      <c r="Z9" s="1" t="s">
        <v>131</v>
      </c>
      <c r="AA9" s="1"/>
      <c r="AB9" s="1"/>
      <c r="AC9" s="1" t="s">
        <v>11</v>
      </c>
      <c r="AD9">
        <v>3</v>
      </c>
      <c r="AE9">
        <v>25</v>
      </c>
      <c r="AF9">
        <v>714</v>
      </c>
      <c r="AG9">
        <v>739</v>
      </c>
      <c r="AH9" t="str">
        <f t="shared" ref="AH9:AH72" si="5">ROUND(AF9/M9,0)&amp;":"&amp;1</f>
        <v>238:1</v>
      </c>
      <c r="AI9">
        <f t="shared" ref="AI9:AI72" si="6">AF9/M9</f>
        <v>238</v>
      </c>
    </row>
    <row r="10" spans="1:35" x14ac:dyDescent="0.15">
      <c r="A10" t="str">
        <f t="shared" si="0"/>
        <v>109203300130843048</v>
      </c>
      <c r="B10" s="1" t="s">
        <v>117</v>
      </c>
      <c r="C10" s="1" t="s">
        <v>38</v>
      </c>
      <c r="D10" s="1" t="s">
        <v>38</v>
      </c>
      <c r="E10" s="1" t="s">
        <v>118</v>
      </c>
      <c r="F10" s="1" t="s">
        <v>140</v>
      </c>
      <c r="G10" s="1" t="s">
        <v>119</v>
      </c>
      <c r="H10" s="1" t="s">
        <v>101</v>
      </c>
      <c r="I10" s="1" t="s">
        <v>135</v>
      </c>
      <c r="J10" s="1" t="s">
        <v>143</v>
      </c>
      <c r="K10" s="1" t="s">
        <v>120</v>
      </c>
      <c r="L10" s="1" t="s">
        <v>121</v>
      </c>
      <c r="M10" s="1">
        <v>6</v>
      </c>
      <c r="N10" s="1" t="s">
        <v>1229</v>
      </c>
      <c r="O10" s="1" t="s">
        <v>122</v>
      </c>
      <c r="P10" s="1" t="s">
        <v>123</v>
      </c>
      <c r="Q10" s="1" t="s">
        <v>124</v>
      </c>
      <c r="R10" s="1" t="s">
        <v>108</v>
      </c>
      <c r="S10" s="1" t="s">
        <v>137</v>
      </c>
      <c r="T10" s="1" t="s">
        <v>125</v>
      </c>
      <c r="U10" s="1" t="s">
        <v>126</v>
      </c>
      <c r="V10" s="1" t="s">
        <v>128</v>
      </c>
      <c r="W10" s="1" t="s">
        <v>128</v>
      </c>
      <c r="X10" s="1" t="s">
        <v>139</v>
      </c>
      <c r="Y10" s="1" t="s">
        <v>130</v>
      </c>
      <c r="Z10" s="1" t="s">
        <v>131</v>
      </c>
      <c r="AA10" s="1"/>
      <c r="AB10" s="1"/>
      <c r="AC10" s="1" t="s">
        <v>11</v>
      </c>
      <c r="AD10">
        <v>6</v>
      </c>
      <c r="AE10">
        <v>0</v>
      </c>
      <c r="AF10">
        <v>0</v>
      </c>
      <c r="AG10">
        <v>0</v>
      </c>
      <c r="AH10" t="str">
        <f t="shared" si="5"/>
        <v>0:1</v>
      </c>
      <c r="AI10">
        <f t="shared" si="6"/>
        <v>0</v>
      </c>
    </row>
    <row r="11" spans="1:35" x14ac:dyDescent="0.15">
      <c r="A11" t="str">
        <f t="shared" si="0"/>
        <v>109203300130843049</v>
      </c>
      <c r="B11" s="1" t="s">
        <v>117</v>
      </c>
      <c r="C11" s="1" t="s">
        <v>38</v>
      </c>
      <c r="D11" s="1" t="s">
        <v>38</v>
      </c>
      <c r="E11" s="1" t="s">
        <v>118</v>
      </c>
      <c r="F11" s="1" t="s">
        <v>39</v>
      </c>
      <c r="G11" s="1" t="s">
        <v>119</v>
      </c>
      <c r="H11" s="1" t="s">
        <v>101</v>
      </c>
      <c r="I11" s="1" t="s">
        <v>1230</v>
      </c>
      <c r="J11" s="1" t="s">
        <v>145</v>
      </c>
      <c r="K11" s="1" t="s">
        <v>120</v>
      </c>
      <c r="L11" s="1" t="s">
        <v>121</v>
      </c>
      <c r="M11" s="1">
        <v>2</v>
      </c>
      <c r="N11" s="1" t="s">
        <v>1231</v>
      </c>
      <c r="O11" s="1" t="s">
        <v>151</v>
      </c>
      <c r="P11" s="1" t="s">
        <v>106</v>
      </c>
      <c r="Q11" s="1" t="s">
        <v>124</v>
      </c>
      <c r="R11" s="1" t="s">
        <v>109</v>
      </c>
      <c r="S11" s="1" t="s">
        <v>109</v>
      </c>
      <c r="T11" s="1" t="s">
        <v>125</v>
      </c>
      <c r="U11" s="1" t="s">
        <v>126</v>
      </c>
      <c r="V11" s="1" t="s">
        <v>128</v>
      </c>
      <c r="W11" s="1" t="s">
        <v>128</v>
      </c>
      <c r="X11" s="1" t="s">
        <v>129</v>
      </c>
      <c r="Y11" s="1" t="s">
        <v>130</v>
      </c>
      <c r="Z11" s="1" t="s">
        <v>131</v>
      </c>
      <c r="AA11" s="1"/>
      <c r="AB11" s="1"/>
      <c r="AC11" s="1" t="s">
        <v>11</v>
      </c>
      <c r="AD11">
        <v>2</v>
      </c>
      <c r="AE11">
        <v>0</v>
      </c>
      <c r="AF11">
        <v>15</v>
      </c>
      <c r="AG11">
        <v>15</v>
      </c>
      <c r="AH11" t="str">
        <f t="shared" si="5"/>
        <v>8:1</v>
      </c>
      <c r="AI11">
        <f t="shared" si="6"/>
        <v>7.5</v>
      </c>
    </row>
    <row r="12" spans="1:35" x14ac:dyDescent="0.15">
      <c r="A12" t="str">
        <f t="shared" si="0"/>
        <v>109204300130844041</v>
      </c>
      <c r="B12" s="1" t="s">
        <v>152</v>
      </c>
      <c r="C12" s="1" t="s">
        <v>153</v>
      </c>
      <c r="D12" s="1" t="s">
        <v>153</v>
      </c>
      <c r="E12" s="1" t="s">
        <v>118</v>
      </c>
      <c r="F12" s="1" t="s">
        <v>156</v>
      </c>
      <c r="G12" s="1" t="s">
        <v>119</v>
      </c>
      <c r="H12" s="1" t="s">
        <v>101</v>
      </c>
      <c r="I12" s="1" t="s">
        <v>157</v>
      </c>
      <c r="J12" s="1" t="s">
        <v>158</v>
      </c>
      <c r="K12" s="1" t="s">
        <v>120</v>
      </c>
      <c r="L12" s="1" t="s">
        <v>121</v>
      </c>
      <c r="M12" s="1">
        <v>2</v>
      </c>
      <c r="N12" s="1" t="s">
        <v>1232</v>
      </c>
      <c r="O12" s="1" t="s">
        <v>122</v>
      </c>
      <c r="P12" s="1" t="s">
        <v>123</v>
      </c>
      <c r="Q12" s="1" t="s">
        <v>124</v>
      </c>
      <c r="R12" s="1" t="s">
        <v>109</v>
      </c>
      <c r="S12" s="1" t="s">
        <v>109</v>
      </c>
      <c r="T12" s="1" t="s">
        <v>125</v>
      </c>
      <c r="U12" s="1" t="s">
        <v>126</v>
      </c>
      <c r="V12" s="1" t="s">
        <v>136</v>
      </c>
      <c r="W12" s="1" t="s">
        <v>112</v>
      </c>
      <c r="X12" s="1" t="s">
        <v>1233</v>
      </c>
      <c r="Y12" s="1" t="s">
        <v>130</v>
      </c>
      <c r="Z12" s="1" t="s">
        <v>155</v>
      </c>
      <c r="AA12" s="1" t="s">
        <v>1234</v>
      </c>
      <c r="AB12" s="1"/>
      <c r="AC12" s="1" t="s">
        <v>15</v>
      </c>
      <c r="AD12">
        <v>2</v>
      </c>
      <c r="AE12">
        <v>1</v>
      </c>
      <c r="AF12">
        <v>32</v>
      </c>
      <c r="AG12">
        <v>33</v>
      </c>
      <c r="AH12" t="str">
        <f t="shared" si="5"/>
        <v>16:1</v>
      </c>
      <c r="AI12">
        <f t="shared" si="6"/>
        <v>16</v>
      </c>
    </row>
    <row r="13" spans="1:35" x14ac:dyDescent="0.15">
      <c r="A13" t="str">
        <f t="shared" si="0"/>
        <v>109204300130844042</v>
      </c>
      <c r="B13" s="1" t="s">
        <v>152</v>
      </c>
      <c r="C13" s="1" t="s">
        <v>153</v>
      </c>
      <c r="D13" s="1" t="s">
        <v>153</v>
      </c>
      <c r="E13" s="1" t="s">
        <v>118</v>
      </c>
      <c r="F13" s="1" t="s">
        <v>156</v>
      </c>
      <c r="G13" s="1" t="s">
        <v>119</v>
      </c>
      <c r="H13" s="1" t="s">
        <v>101</v>
      </c>
      <c r="I13" s="1" t="s">
        <v>132</v>
      </c>
      <c r="J13" s="1" t="s">
        <v>1235</v>
      </c>
      <c r="K13" s="1" t="s">
        <v>120</v>
      </c>
      <c r="L13" s="1" t="s">
        <v>121</v>
      </c>
      <c r="M13" s="1">
        <v>2</v>
      </c>
      <c r="N13" s="1" t="s">
        <v>1236</v>
      </c>
      <c r="O13" s="1" t="s">
        <v>105</v>
      </c>
      <c r="P13" s="1" t="s">
        <v>106</v>
      </c>
      <c r="Q13" s="1" t="s">
        <v>124</v>
      </c>
      <c r="R13" s="1" t="s">
        <v>109</v>
      </c>
      <c r="S13" s="1" t="s">
        <v>109</v>
      </c>
      <c r="T13" s="1" t="s">
        <v>125</v>
      </c>
      <c r="U13" s="1" t="s">
        <v>126</v>
      </c>
      <c r="V13" s="1" t="s">
        <v>136</v>
      </c>
      <c r="W13" s="1" t="s">
        <v>112</v>
      </c>
      <c r="X13" s="1" t="s">
        <v>1237</v>
      </c>
      <c r="Y13" s="1" t="s">
        <v>130</v>
      </c>
      <c r="Z13" s="1" t="s">
        <v>155</v>
      </c>
      <c r="AA13" s="1" t="s">
        <v>1234</v>
      </c>
      <c r="AB13" s="1"/>
      <c r="AC13" s="1" t="s">
        <v>15</v>
      </c>
      <c r="AD13">
        <v>2</v>
      </c>
      <c r="AE13">
        <v>16</v>
      </c>
      <c r="AF13">
        <v>4</v>
      </c>
      <c r="AG13">
        <v>20</v>
      </c>
      <c r="AH13" t="str">
        <f t="shared" si="5"/>
        <v>2:1</v>
      </c>
      <c r="AI13">
        <f t="shared" si="6"/>
        <v>2</v>
      </c>
    </row>
    <row r="14" spans="1:35" x14ac:dyDescent="0.15">
      <c r="A14" t="str">
        <f t="shared" si="0"/>
        <v>109204300130844043</v>
      </c>
      <c r="B14" s="1" t="s">
        <v>152</v>
      </c>
      <c r="C14" s="1" t="s">
        <v>153</v>
      </c>
      <c r="D14" s="1" t="s">
        <v>153</v>
      </c>
      <c r="E14" s="1" t="s">
        <v>118</v>
      </c>
      <c r="F14" s="1" t="s">
        <v>156</v>
      </c>
      <c r="G14" s="1" t="s">
        <v>119</v>
      </c>
      <c r="H14" s="1" t="s">
        <v>101</v>
      </c>
      <c r="I14" s="1" t="s">
        <v>1238</v>
      </c>
      <c r="J14" s="1" t="s">
        <v>1239</v>
      </c>
      <c r="K14" s="1" t="s">
        <v>120</v>
      </c>
      <c r="L14" s="1" t="s">
        <v>121</v>
      </c>
      <c r="M14" s="1">
        <v>3</v>
      </c>
      <c r="N14" s="1" t="s">
        <v>1240</v>
      </c>
      <c r="O14" s="1" t="s">
        <v>122</v>
      </c>
      <c r="P14" s="1" t="s">
        <v>123</v>
      </c>
      <c r="Q14" s="1" t="s">
        <v>124</v>
      </c>
      <c r="R14" s="1" t="s">
        <v>108</v>
      </c>
      <c r="S14" s="1" t="s">
        <v>1241</v>
      </c>
      <c r="T14" s="1" t="s">
        <v>125</v>
      </c>
      <c r="U14" s="1" t="s">
        <v>126</v>
      </c>
      <c r="V14" s="1" t="s">
        <v>112</v>
      </c>
      <c r="W14" s="1" t="s">
        <v>112</v>
      </c>
      <c r="X14" s="1" t="s">
        <v>1242</v>
      </c>
      <c r="Y14" s="1" t="s">
        <v>130</v>
      </c>
      <c r="Z14" s="1" t="s">
        <v>155</v>
      </c>
      <c r="AA14" s="1" t="s">
        <v>1234</v>
      </c>
      <c r="AB14" s="1"/>
      <c r="AC14" s="1" t="s">
        <v>12</v>
      </c>
      <c r="AD14">
        <v>3</v>
      </c>
      <c r="AE14">
        <v>0</v>
      </c>
      <c r="AF14">
        <v>2</v>
      </c>
      <c r="AG14">
        <v>2</v>
      </c>
      <c r="AH14" t="str">
        <f t="shared" si="5"/>
        <v>1:1</v>
      </c>
      <c r="AI14">
        <f t="shared" si="6"/>
        <v>0.66666666666666663</v>
      </c>
    </row>
    <row r="15" spans="1:35" x14ac:dyDescent="0.15">
      <c r="A15" t="str">
        <f t="shared" si="0"/>
        <v>109204300130844044</v>
      </c>
      <c r="B15" s="1" t="s">
        <v>152</v>
      </c>
      <c r="C15" s="1" t="s">
        <v>153</v>
      </c>
      <c r="D15" s="1" t="s">
        <v>153</v>
      </c>
      <c r="E15" s="1" t="s">
        <v>118</v>
      </c>
      <c r="F15" s="1" t="s">
        <v>154</v>
      </c>
      <c r="G15" s="1" t="s">
        <v>119</v>
      </c>
      <c r="H15" s="1" t="s">
        <v>101</v>
      </c>
      <c r="I15" s="1" t="s">
        <v>1243</v>
      </c>
      <c r="J15" s="1" t="s">
        <v>1244</v>
      </c>
      <c r="K15" s="1" t="s">
        <v>120</v>
      </c>
      <c r="L15" s="1" t="s">
        <v>121</v>
      </c>
      <c r="M15" s="1">
        <v>3</v>
      </c>
      <c r="N15" s="1" t="s">
        <v>1245</v>
      </c>
      <c r="O15" s="1" t="s">
        <v>122</v>
      </c>
      <c r="P15" s="1" t="s">
        <v>123</v>
      </c>
      <c r="Q15" s="1" t="s">
        <v>124</v>
      </c>
      <c r="R15" s="1" t="s">
        <v>109</v>
      </c>
      <c r="S15" s="1" t="s">
        <v>109</v>
      </c>
      <c r="T15" s="1" t="s">
        <v>125</v>
      </c>
      <c r="U15" s="1" t="s">
        <v>126</v>
      </c>
      <c r="V15" s="1" t="s">
        <v>112</v>
      </c>
      <c r="W15" s="1" t="s">
        <v>112</v>
      </c>
      <c r="X15" s="1" t="s">
        <v>1246</v>
      </c>
      <c r="Y15" s="1" t="s">
        <v>130</v>
      </c>
      <c r="Z15" s="1" t="s">
        <v>155</v>
      </c>
      <c r="AA15" s="1" t="s">
        <v>1234</v>
      </c>
      <c r="AB15" s="1"/>
      <c r="AC15" s="1" t="s">
        <v>12</v>
      </c>
      <c r="AD15">
        <v>3</v>
      </c>
      <c r="AE15">
        <v>4</v>
      </c>
      <c r="AF15">
        <v>179</v>
      </c>
      <c r="AG15">
        <v>183</v>
      </c>
      <c r="AH15" t="str">
        <f t="shared" si="5"/>
        <v>60:1</v>
      </c>
      <c r="AI15">
        <f t="shared" si="6"/>
        <v>59.666666666666664</v>
      </c>
    </row>
    <row r="16" spans="1:35" x14ac:dyDescent="0.15">
      <c r="A16" t="str">
        <f t="shared" si="0"/>
        <v>112101300110207001</v>
      </c>
      <c r="B16" s="1" t="s">
        <v>159</v>
      </c>
      <c r="C16" s="1" t="s">
        <v>47</v>
      </c>
      <c r="D16" s="1" t="s">
        <v>47</v>
      </c>
      <c r="E16" s="1" t="s">
        <v>118</v>
      </c>
      <c r="F16" s="1" t="s">
        <v>48</v>
      </c>
      <c r="G16" s="1" t="s">
        <v>100</v>
      </c>
      <c r="H16" s="1" t="s">
        <v>101</v>
      </c>
      <c r="I16" s="1" t="s">
        <v>160</v>
      </c>
      <c r="J16" s="1" t="s">
        <v>161</v>
      </c>
      <c r="K16" s="1" t="s">
        <v>162</v>
      </c>
      <c r="L16" s="1" t="s">
        <v>121</v>
      </c>
      <c r="M16" s="1">
        <v>2</v>
      </c>
      <c r="N16" s="1" t="s">
        <v>1214</v>
      </c>
      <c r="O16" s="1" t="s">
        <v>105</v>
      </c>
      <c r="P16" s="1" t="s">
        <v>106</v>
      </c>
      <c r="Q16" s="1" t="s">
        <v>163</v>
      </c>
      <c r="R16" s="1" t="s">
        <v>108</v>
      </c>
      <c r="S16" s="1" t="s">
        <v>109</v>
      </c>
      <c r="T16" s="1" t="s">
        <v>125</v>
      </c>
      <c r="U16" s="1" t="s">
        <v>111</v>
      </c>
      <c r="V16" s="1" t="s">
        <v>164</v>
      </c>
      <c r="W16" s="1" t="s">
        <v>165</v>
      </c>
      <c r="X16" s="1" t="s">
        <v>1215</v>
      </c>
      <c r="Y16" s="1" t="s">
        <v>166</v>
      </c>
      <c r="Z16" s="1" t="s">
        <v>167</v>
      </c>
      <c r="AA16" s="1"/>
      <c r="AB16" s="1"/>
      <c r="AC16" s="1" t="s">
        <v>17</v>
      </c>
      <c r="AD16">
        <v>2</v>
      </c>
      <c r="AE16">
        <v>11</v>
      </c>
      <c r="AF16">
        <v>133</v>
      </c>
      <c r="AG16">
        <v>144</v>
      </c>
      <c r="AH16" t="str">
        <f t="shared" si="5"/>
        <v>67:1</v>
      </c>
      <c r="AI16">
        <f t="shared" si="6"/>
        <v>66.5</v>
      </c>
    </row>
    <row r="17" spans="1:35" x14ac:dyDescent="0.15">
      <c r="A17" t="str">
        <f t="shared" si="0"/>
        <v>112101300110207002</v>
      </c>
      <c r="B17" s="1" t="s">
        <v>159</v>
      </c>
      <c r="C17" s="1" t="s">
        <v>47</v>
      </c>
      <c r="D17" s="1" t="s">
        <v>47</v>
      </c>
      <c r="E17" s="1" t="s">
        <v>118</v>
      </c>
      <c r="F17" s="1" t="s">
        <v>48</v>
      </c>
      <c r="G17" s="1" t="s">
        <v>100</v>
      </c>
      <c r="H17" s="1" t="s">
        <v>101</v>
      </c>
      <c r="I17" s="1" t="s">
        <v>160</v>
      </c>
      <c r="J17" s="1" t="s">
        <v>1063</v>
      </c>
      <c r="K17" s="1" t="s">
        <v>162</v>
      </c>
      <c r="L17" s="1" t="s">
        <v>121</v>
      </c>
      <c r="M17" s="1">
        <v>1</v>
      </c>
      <c r="N17" s="1" t="s">
        <v>1216</v>
      </c>
      <c r="O17" s="1" t="s">
        <v>105</v>
      </c>
      <c r="P17" s="1" t="s">
        <v>106</v>
      </c>
      <c r="Q17" s="1" t="s">
        <v>163</v>
      </c>
      <c r="R17" s="1" t="s">
        <v>108</v>
      </c>
      <c r="S17" s="1" t="s">
        <v>109</v>
      </c>
      <c r="T17" s="1" t="s">
        <v>125</v>
      </c>
      <c r="U17" s="1" t="s">
        <v>111</v>
      </c>
      <c r="V17" s="1" t="s">
        <v>164</v>
      </c>
      <c r="W17" s="1" t="s">
        <v>165</v>
      </c>
      <c r="X17" s="1" t="s">
        <v>1217</v>
      </c>
      <c r="Y17" s="1" t="s">
        <v>166</v>
      </c>
      <c r="Z17" s="1" t="s">
        <v>167</v>
      </c>
      <c r="AA17" s="1"/>
      <c r="AB17" s="1"/>
      <c r="AC17" s="1" t="s">
        <v>17</v>
      </c>
      <c r="AD17">
        <v>1</v>
      </c>
      <c r="AE17">
        <v>2</v>
      </c>
      <c r="AF17">
        <v>239</v>
      </c>
      <c r="AG17">
        <v>241</v>
      </c>
      <c r="AH17" t="str">
        <f t="shared" si="5"/>
        <v>239:1</v>
      </c>
      <c r="AI17">
        <f t="shared" si="6"/>
        <v>239</v>
      </c>
    </row>
    <row r="18" spans="1:35" x14ac:dyDescent="0.15">
      <c r="A18" t="str">
        <f t="shared" si="0"/>
        <v>112101300110207003</v>
      </c>
      <c r="B18" s="1" t="s">
        <v>159</v>
      </c>
      <c r="C18" s="1" t="s">
        <v>47</v>
      </c>
      <c r="D18" s="1" t="s">
        <v>47</v>
      </c>
      <c r="E18" s="1" t="s">
        <v>118</v>
      </c>
      <c r="F18" s="1" t="s">
        <v>48</v>
      </c>
      <c r="G18" s="1" t="s">
        <v>100</v>
      </c>
      <c r="H18" s="1" t="s">
        <v>101</v>
      </c>
      <c r="I18" s="1" t="s">
        <v>160</v>
      </c>
      <c r="J18" s="1" t="s">
        <v>1064</v>
      </c>
      <c r="K18" s="1" t="s">
        <v>162</v>
      </c>
      <c r="L18" s="1" t="s">
        <v>121</v>
      </c>
      <c r="M18" s="1">
        <v>1</v>
      </c>
      <c r="N18" s="1" t="s">
        <v>1218</v>
      </c>
      <c r="O18" s="1" t="s">
        <v>105</v>
      </c>
      <c r="P18" s="1" t="s">
        <v>106</v>
      </c>
      <c r="Q18" s="1" t="s">
        <v>163</v>
      </c>
      <c r="R18" s="1" t="s">
        <v>108</v>
      </c>
      <c r="S18" s="1" t="s">
        <v>109</v>
      </c>
      <c r="T18" s="1" t="s">
        <v>125</v>
      </c>
      <c r="U18" s="1" t="s">
        <v>111</v>
      </c>
      <c r="V18" s="1" t="s">
        <v>164</v>
      </c>
      <c r="W18" s="1" t="s">
        <v>165</v>
      </c>
      <c r="X18" s="1" t="s">
        <v>1219</v>
      </c>
      <c r="Y18" s="1" t="s">
        <v>166</v>
      </c>
      <c r="Z18" s="1" t="s">
        <v>167</v>
      </c>
      <c r="AA18" s="1"/>
      <c r="AB18" s="1"/>
      <c r="AC18" s="1" t="s">
        <v>17</v>
      </c>
      <c r="AD18">
        <v>1</v>
      </c>
      <c r="AE18">
        <v>5</v>
      </c>
      <c r="AF18">
        <v>255</v>
      </c>
      <c r="AG18">
        <v>260</v>
      </c>
      <c r="AH18" t="str">
        <f t="shared" si="5"/>
        <v>255:1</v>
      </c>
      <c r="AI18">
        <f t="shared" si="6"/>
        <v>255</v>
      </c>
    </row>
    <row r="19" spans="1:35" x14ac:dyDescent="0.15">
      <c r="A19" t="str">
        <f t="shared" si="0"/>
        <v>112101300110207004</v>
      </c>
      <c r="B19" s="1" t="s">
        <v>159</v>
      </c>
      <c r="C19" s="1" t="s">
        <v>47</v>
      </c>
      <c r="D19" s="1" t="s">
        <v>47</v>
      </c>
      <c r="E19" s="1" t="s">
        <v>118</v>
      </c>
      <c r="F19" s="1" t="s">
        <v>48</v>
      </c>
      <c r="G19" s="1" t="s">
        <v>100</v>
      </c>
      <c r="H19" s="1" t="s">
        <v>101</v>
      </c>
      <c r="I19" s="1" t="s">
        <v>160</v>
      </c>
      <c r="J19" s="1" t="s">
        <v>1065</v>
      </c>
      <c r="K19" s="1" t="s">
        <v>162</v>
      </c>
      <c r="L19" s="1" t="s">
        <v>121</v>
      </c>
      <c r="M19" s="1">
        <v>1</v>
      </c>
      <c r="N19" s="1" t="s">
        <v>1220</v>
      </c>
      <c r="O19" s="1" t="s">
        <v>105</v>
      </c>
      <c r="P19" s="1" t="s">
        <v>106</v>
      </c>
      <c r="Q19" s="1" t="s">
        <v>163</v>
      </c>
      <c r="R19" s="1" t="s">
        <v>108</v>
      </c>
      <c r="S19" s="1" t="s">
        <v>109</v>
      </c>
      <c r="T19" s="1" t="s">
        <v>125</v>
      </c>
      <c r="U19" s="1" t="s">
        <v>111</v>
      </c>
      <c r="V19" s="1" t="s">
        <v>164</v>
      </c>
      <c r="W19" s="1" t="s">
        <v>165</v>
      </c>
      <c r="X19" s="1" t="s">
        <v>1221</v>
      </c>
      <c r="Y19" s="1" t="s">
        <v>166</v>
      </c>
      <c r="Z19" s="1" t="s">
        <v>167</v>
      </c>
      <c r="AA19" s="1"/>
      <c r="AB19" s="1"/>
      <c r="AC19" s="1" t="s">
        <v>17</v>
      </c>
      <c r="AD19">
        <v>1</v>
      </c>
      <c r="AE19">
        <v>4</v>
      </c>
      <c r="AF19">
        <v>56</v>
      </c>
      <c r="AG19">
        <v>60</v>
      </c>
      <c r="AH19" t="str">
        <f t="shared" si="5"/>
        <v>56:1</v>
      </c>
      <c r="AI19">
        <f t="shared" si="6"/>
        <v>56</v>
      </c>
    </row>
    <row r="20" spans="1:35" x14ac:dyDescent="0.15">
      <c r="A20" t="str">
        <f t="shared" si="0"/>
        <v>118304300110001001</v>
      </c>
      <c r="B20" s="1" t="s">
        <v>170</v>
      </c>
      <c r="C20" s="1" t="s">
        <v>171</v>
      </c>
      <c r="D20" s="1" t="s">
        <v>172</v>
      </c>
      <c r="E20" s="1" t="s">
        <v>118</v>
      </c>
      <c r="F20" s="1" t="s">
        <v>173</v>
      </c>
      <c r="G20" s="1" t="s">
        <v>100</v>
      </c>
      <c r="H20" s="1" t="s">
        <v>101</v>
      </c>
      <c r="I20" s="1" t="s">
        <v>174</v>
      </c>
      <c r="J20" s="1" t="s">
        <v>175</v>
      </c>
      <c r="K20" s="1" t="s">
        <v>120</v>
      </c>
      <c r="L20" s="1" t="s">
        <v>121</v>
      </c>
      <c r="M20" s="1">
        <v>3</v>
      </c>
      <c r="N20" s="1" t="s">
        <v>176</v>
      </c>
      <c r="O20" s="1" t="s">
        <v>105</v>
      </c>
      <c r="P20" s="1" t="s">
        <v>106</v>
      </c>
      <c r="Q20" s="1" t="s">
        <v>163</v>
      </c>
      <c r="R20" s="1" t="s">
        <v>109</v>
      </c>
      <c r="S20" s="1" t="s">
        <v>109</v>
      </c>
      <c r="T20" s="1" t="s">
        <v>125</v>
      </c>
      <c r="U20" s="1" t="s">
        <v>126</v>
      </c>
      <c r="V20" s="1" t="s">
        <v>112</v>
      </c>
      <c r="W20" s="1" t="s">
        <v>112</v>
      </c>
      <c r="X20" s="1" t="s">
        <v>177</v>
      </c>
      <c r="Y20" s="1" t="s">
        <v>178</v>
      </c>
      <c r="Z20" s="1" t="s">
        <v>179</v>
      </c>
      <c r="AA20" s="1"/>
      <c r="AB20" s="1"/>
      <c r="AC20" s="1" t="s">
        <v>12</v>
      </c>
      <c r="AD20">
        <v>3</v>
      </c>
      <c r="AE20">
        <v>0</v>
      </c>
      <c r="AF20">
        <v>27</v>
      </c>
      <c r="AG20">
        <v>27</v>
      </c>
      <c r="AH20" t="str">
        <f t="shared" si="5"/>
        <v>9:1</v>
      </c>
      <c r="AI20">
        <f t="shared" si="6"/>
        <v>9</v>
      </c>
    </row>
    <row r="21" spans="1:35" x14ac:dyDescent="0.15">
      <c r="A21" t="str">
        <f t="shared" si="0"/>
        <v>118304300110001002</v>
      </c>
      <c r="B21" s="1" t="s">
        <v>170</v>
      </c>
      <c r="C21" s="1" t="s">
        <v>171</v>
      </c>
      <c r="D21" s="1" t="s">
        <v>172</v>
      </c>
      <c r="E21" s="1" t="s">
        <v>118</v>
      </c>
      <c r="F21" s="1" t="s">
        <v>180</v>
      </c>
      <c r="G21" s="1" t="s">
        <v>100</v>
      </c>
      <c r="H21" s="1" t="s">
        <v>101</v>
      </c>
      <c r="I21" s="1" t="s">
        <v>174</v>
      </c>
      <c r="J21" s="1" t="s">
        <v>181</v>
      </c>
      <c r="K21" s="1" t="s">
        <v>120</v>
      </c>
      <c r="L21" s="1" t="s">
        <v>121</v>
      </c>
      <c r="M21" s="1">
        <v>3</v>
      </c>
      <c r="N21" s="1" t="s">
        <v>182</v>
      </c>
      <c r="O21" s="1" t="s">
        <v>105</v>
      </c>
      <c r="P21" s="1" t="s">
        <v>106</v>
      </c>
      <c r="Q21" s="1" t="s">
        <v>163</v>
      </c>
      <c r="R21" s="1" t="s">
        <v>109</v>
      </c>
      <c r="S21" s="1" t="s">
        <v>109</v>
      </c>
      <c r="T21" s="1" t="s">
        <v>125</v>
      </c>
      <c r="U21" s="1" t="s">
        <v>126</v>
      </c>
      <c r="V21" s="1" t="s">
        <v>112</v>
      </c>
      <c r="W21" s="1" t="s">
        <v>112</v>
      </c>
      <c r="X21" s="1" t="s">
        <v>183</v>
      </c>
      <c r="Y21" s="1" t="s">
        <v>178</v>
      </c>
      <c r="Z21" s="1" t="s">
        <v>179</v>
      </c>
      <c r="AA21" s="1"/>
      <c r="AB21" s="1"/>
      <c r="AC21" s="1" t="s">
        <v>12</v>
      </c>
      <c r="AD21">
        <v>3</v>
      </c>
      <c r="AE21">
        <v>0</v>
      </c>
      <c r="AF21">
        <v>18</v>
      </c>
      <c r="AG21">
        <v>18</v>
      </c>
      <c r="AH21" t="str">
        <f t="shared" si="5"/>
        <v>6:1</v>
      </c>
      <c r="AI21">
        <f t="shared" si="6"/>
        <v>6</v>
      </c>
    </row>
    <row r="22" spans="1:35" x14ac:dyDescent="0.15">
      <c r="A22" t="str">
        <f t="shared" si="0"/>
        <v>118304300110001003</v>
      </c>
      <c r="B22" s="1" t="s">
        <v>170</v>
      </c>
      <c r="C22" s="1" t="s">
        <v>171</v>
      </c>
      <c r="D22" s="1" t="s">
        <v>172</v>
      </c>
      <c r="E22" s="1" t="s">
        <v>118</v>
      </c>
      <c r="F22" s="1" t="s">
        <v>184</v>
      </c>
      <c r="G22" s="1" t="s">
        <v>100</v>
      </c>
      <c r="H22" s="1" t="s">
        <v>101</v>
      </c>
      <c r="I22" s="1" t="s">
        <v>174</v>
      </c>
      <c r="J22" s="1" t="s">
        <v>185</v>
      </c>
      <c r="K22" s="1" t="s">
        <v>120</v>
      </c>
      <c r="L22" s="1" t="s">
        <v>121</v>
      </c>
      <c r="M22" s="1">
        <v>1</v>
      </c>
      <c r="N22" s="1" t="s">
        <v>176</v>
      </c>
      <c r="O22" s="1" t="s">
        <v>105</v>
      </c>
      <c r="P22" s="1" t="s">
        <v>106</v>
      </c>
      <c r="Q22" s="1" t="s">
        <v>163</v>
      </c>
      <c r="R22" s="1" t="s">
        <v>1247</v>
      </c>
      <c r="S22" s="1" t="s">
        <v>109</v>
      </c>
      <c r="T22" s="1" t="s">
        <v>125</v>
      </c>
      <c r="U22" s="1" t="s">
        <v>126</v>
      </c>
      <c r="V22" s="1" t="s">
        <v>112</v>
      </c>
      <c r="W22" s="1" t="s">
        <v>112</v>
      </c>
      <c r="X22" s="1" t="s">
        <v>186</v>
      </c>
      <c r="Y22" s="1" t="s">
        <v>178</v>
      </c>
      <c r="Z22" s="1" t="s">
        <v>179</v>
      </c>
      <c r="AA22" s="1"/>
      <c r="AB22" s="1"/>
      <c r="AC22" s="1" t="s">
        <v>12</v>
      </c>
      <c r="AD22">
        <v>1</v>
      </c>
      <c r="AE22">
        <v>0</v>
      </c>
      <c r="AF22">
        <v>7</v>
      </c>
      <c r="AG22">
        <v>7</v>
      </c>
      <c r="AH22" t="str">
        <f t="shared" si="5"/>
        <v>7:1</v>
      </c>
      <c r="AI22">
        <f t="shared" si="6"/>
        <v>7</v>
      </c>
    </row>
    <row r="23" spans="1:35" x14ac:dyDescent="0.15">
      <c r="A23" t="str">
        <f t="shared" si="0"/>
        <v>118304300110001004</v>
      </c>
      <c r="B23" s="1" t="s">
        <v>170</v>
      </c>
      <c r="C23" s="1" t="s">
        <v>171</v>
      </c>
      <c r="D23" s="1" t="s">
        <v>172</v>
      </c>
      <c r="E23" s="1" t="s">
        <v>118</v>
      </c>
      <c r="F23" s="1" t="s">
        <v>187</v>
      </c>
      <c r="G23" s="1" t="s">
        <v>100</v>
      </c>
      <c r="H23" s="1" t="s">
        <v>101</v>
      </c>
      <c r="I23" s="1" t="s">
        <v>174</v>
      </c>
      <c r="J23" s="1" t="s">
        <v>188</v>
      </c>
      <c r="K23" s="1" t="s">
        <v>120</v>
      </c>
      <c r="L23" s="1" t="s">
        <v>121</v>
      </c>
      <c r="M23" s="1">
        <v>1</v>
      </c>
      <c r="N23" s="1" t="s">
        <v>182</v>
      </c>
      <c r="O23" s="1" t="s">
        <v>105</v>
      </c>
      <c r="P23" s="1" t="s">
        <v>106</v>
      </c>
      <c r="Q23" s="1" t="s">
        <v>163</v>
      </c>
      <c r="R23" s="1" t="s">
        <v>1247</v>
      </c>
      <c r="S23" s="1" t="s">
        <v>109</v>
      </c>
      <c r="T23" s="1" t="s">
        <v>125</v>
      </c>
      <c r="U23" s="1" t="s">
        <v>126</v>
      </c>
      <c r="V23" s="1" t="s">
        <v>112</v>
      </c>
      <c r="W23" s="1" t="s">
        <v>112</v>
      </c>
      <c r="X23" s="1" t="s">
        <v>189</v>
      </c>
      <c r="Y23" s="1" t="s">
        <v>178</v>
      </c>
      <c r="Z23" s="1" t="s">
        <v>179</v>
      </c>
      <c r="AA23" s="1"/>
      <c r="AB23" s="1"/>
      <c r="AC23" s="1" t="s">
        <v>12</v>
      </c>
      <c r="AD23">
        <v>1</v>
      </c>
      <c r="AE23">
        <v>1</v>
      </c>
      <c r="AF23">
        <v>5</v>
      </c>
      <c r="AG23">
        <v>6</v>
      </c>
      <c r="AH23" t="str">
        <f t="shared" si="5"/>
        <v>5:1</v>
      </c>
      <c r="AI23">
        <f t="shared" si="6"/>
        <v>5</v>
      </c>
    </row>
    <row r="24" spans="1:35" x14ac:dyDescent="0.15">
      <c r="A24" t="str">
        <f t="shared" si="0"/>
        <v>118304300110001005</v>
      </c>
      <c r="B24" s="1" t="s">
        <v>170</v>
      </c>
      <c r="C24" s="1" t="s">
        <v>171</v>
      </c>
      <c r="D24" s="1" t="s">
        <v>172</v>
      </c>
      <c r="E24" s="1" t="s">
        <v>118</v>
      </c>
      <c r="F24" s="1" t="s">
        <v>190</v>
      </c>
      <c r="G24" s="1" t="s">
        <v>100</v>
      </c>
      <c r="H24" s="1" t="s">
        <v>101</v>
      </c>
      <c r="I24" s="1" t="s">
        <v>174</v>
      </c>
      <c r="J24" s="1" t="s">
        <v>191</v>
      </c>
      <c r="K24" s="1" t="s">
        <v>120</v>
      </c>
      <c r="L24" s="1" t="s">
        <v>121</v>
      </c>
      <c r="M24" s="1">
        <v>2</v>
      </c>
      <c r="N24" s="1" t="s">
        <v>149</v>
      </c>
      <c r="O24" s="1" t="s">
        <v>105</v>
      </c>
      <c r="P24" s="1" t="s">
        <v>106</v>
      </c>
      <c r="Q24" s="1" t="s">
        <v>163</v>
      </c>
      <c r="R24" s="1" t="s">
        <v>109</v>
      </c>
      <c r="S24" s="1" t="s">
        <v>109</v>
      </c>
      <c r="T24" s="1" t="s">
        <v>125</v>
      </c>
      <c r="U24" s="1" t="s">
        <v>126</v>
      </c>
      <c r="V24" s="1" t="s">
        <v>112</v>
      </c>
      <c r="W24" s="1" t="s">
        <v>112</v>
      </c>
      <c r="X24" s="1" t="s">
        <v>199</v>
      </c>
      <c r="Y24" s="1" t="s">
        <v>178</v>
      </c>
      <c r="Z24" s="1" t="s">
        <v>179</v>
      </c>
      <c r="AA24" s="1"/>
      <c r="AB24" s="1"/>
      <c r="AC24" s="1" t="s">
        <v>12</v>
      </c>
      <c r="AD24">
        <v>2</v>
      </c>
      <c r="AE24">
        <v>0</v>
      </c>
      <c r="AF24">
        <v>211</v>
      </c>
      <c r="AG24">
        <v>211</v>
      </c>
      <c r="AH24" t="str">
        <f t="shared" si="5"/>
        <v>106:1</v>
      </c>
      <c r="AI24">
        <f t="shared" si="6"/>
        <v>105.5</v>
      </c>
    </row>
    <row r="25" spans="1:35" x14ac:dyDescent="0.15">
      <c r="A25" t="str">
        <f t="shared" si="0"/>
        <v>118304300110001006</v>
      </c>
      <c r="B25" s="1" t="s">
        <v>170</v>
      </c>
      <c r="C25" s="1" t="s">
        <v>171</v>
      </c>
      <c r="D25" s="1" t="s">
        <v>172</v>
      </c>
      <c r="E25" s="1" t="s">
        <v>118</v>
      </c>
      <c r="F25" s="1" t="s">
        <v>193</v>
      </c>
      <c r="G25" s="1" t="s">
        <v>100</v>
      </c>
      <c r="H25" s="1" t="s">
        <v>101</v>
      </c>
      <c r="I25" s="1" t="s">
        <v>174</v>
      </c>
      <c r="J25" s="1" t="s">
        <v>194</v>
      </c>
      <c r="K25" s="1" t="s">
        <v>120</v>
      </c>
      <c r="L25" s="1" t="s">
        <v>121</v>
      </c>
      <c r="M25" s="1">
        <v>2</v>
      </c>
      <c r="N25" s="1" t="s">
        <v>200</v>
      </c>
      <c r="O25" s="1" t="s">
        <v>105</v>
      </c>
      <c r="P25" s="1" t="s">
        <v>106</v>
      </c>
      <c r="Q25" s="1" t="s">
        <v>163</v>
      </c>
      <c r="R25" s="1" t="s">
        <v>109</v>
      </c>
      <c r="S25" s="1" t="s">
        <v>109</v>
      </c>
      <c r="T25" s="1" t="s">
        <v>125</v>
      </c>
      <c r="U25" s="1" t="s">
        <v>126</v>
      </c>
      <c r="V25" s="1" t="s">
        <v>112</v>
      </c>
      <c r="W25" s="1" t="s">
        <v>112</v>
      </c>
      <c r="X25" s="1" t="s">
        <v>1248</v>
      </c>
      <c r="Y25" s="1" t="s">
        <v>178</v>
      </c>
      <c r="Z25" s="1" t="s">
        <v>179</v>
      </c>
      <c r="AA25" s="1"/>
      <c r="AB25" s="1"/>
      <c r="AC25" s="1" t="s">
        <v>12</v>
      </c>
      <c r="AD25">
        <v>2</v>
      </c>
      <c r="AE25">
        <v>7</v>
      </c>
      <c r="AF25">
        <v>202</v>
      </c>
      <c r="AG25">
        <v>209</v>
      </c>
      <c r="AH25" t="str">
        <f t="shared" si="5"/>
        <v>101:1</v>
      </c>
      <c r="AI25">
        <f t="shared" si="6"/>
        <v>101</v>
      </c>
    </row>
    <row r="26" spans="1:35" x14ac:dyDescent="0.15">
      <c r="A26" t="str">
        <f t="shared" si="0"/>
        <v>118304300110001007</v>
      </c>
      <c r="B26" s="1" t="s">
        <v>170</v>
      </c>
      <c r="C26" s="1" t="s">
        <v>171</v>
      </c>
      <c r="D26" s="1" t="s">
        <v>172</v>
      </c>
      <c r="E26" s="1" t="s">
        <v>118</v>
      </c>
      <c r="F26" s="1" t="s">
        <v>197</v>
      </c>
      <c r="G26" s="1" t="s">
        <v>100</v>
      </c>
      <c r="H26" s="1" t="s">
        <v>101</v>
      </c>
      <c r="I26" s="1" t="s">
        <v>174</v>
      </c>
      <c r="J26" s="1" t="s">
        <v>198</v>
      </c>
      <c r="K26" s="1" t="s">
        <v>120</v>
      </c>
      <c r="L26" s="1" t="s">
        <v>121</v>
      </c>
      <c r="M26" s="1">
        <v>1</v>
      </c>
      <c r="N26" s="1" t="s">
        <v>202</v>
      </c>
      <c r="O26" s="1" t="s">
        <v>105</v>
      </c>
      <c r="P26" s="1" t="s">
        <v>106</v>
      </c>
      <c r="Q26" s="1" t="s">
        <v>107</v>
      </c>
      <c r="R26" s="1" t="s">
        <v>203</v>
      </c>
      <c r="S26" s="1" t="s">
        <v>204</v>
      </c>
      <c r="T26" s="1" t="s">
        <v>125</v>
      </c>
      <c r="U26" s="1" t="s">
        <v>126</v>
      </c>
      <c r="V26" s="1" t="s">
        <v>112</v>
      </c>
      <c r="W26" s="1" t="s">
        <v>112</v>
      </c>
      <c r="X26" s="1" t="s">
        <v>192</v>
      </c>
      <c r="Y26" s="1" t="s">
        <v>178</v>
      </c>
      <c r="Z26" s="1" t="s">
        <v>179</v>
      </c>
      <c r="AA26" s="1"/>
      <c r="AB26" s="1"/>
      <c r="AC26" s="1" t="s">
        <v>12</v>
      </c>
      <c r="AD26">
        <v>1</v>
      </c>
      <c r="AE26">
        <v>2</v>
      </c>
      <c r="AF26">
        <v>24</v>
      </c>
      <c r="AG26">
        <v>26</v>
      </c>
      <c r="AH26" t="str">
        <f t="shared" si="5"/>
        <v>24:1</v>
      </c>
      <c r="AI26">
        <f t="shared" si="6"/>
        <v>24</v>
      </c>
    </row>
    <row r="27" spans="1:35" x14ac:dyDescent="0.15">
      <c r="A27" t="str">
        <f t="shared" si="0"/>
        <v>118304300149001001</v>
      </c>
      <c r="B27" s="1" t="s">
        <v>170</v>
      </c>
      <c r="C27" s="1" t="s">
        <v>171</v>
      </c>
      <c r="D27" s="1" t="s">
        <v>172</v>
      </c>
      <c r="E27" s="1" t="s">
        <v>118</v>
      </c>
      <c r="F27" s="1" t="s">
        <v>205</v>
      </c>
      <c r="G27" s="1" t="s">
        <v>206</v>
      </c>
      <c r="H27" s="1" t="s">
        <v>101</v>
      </c>
      <c r="I27" s="1" t="s">
        <v>174</v>
      </c>
      <c r="J27" s="1" t="s">
        <v>207</v>
      </c>
      <c r="K27" s="1" t="s">
        <v>120</v>
      </c>
      <c r="L27" s="1" t="s">
        <v>121</v>
      </c>
      <c r="M27" s="1">
        <v>1</v>
      </c>
      <c r="N27" s="1" t="s">
        <v>182</v>
      </c>
      <c r="O27" s="1" t="s">
        <v>105</v>
      </c>
      <c r="P27" s="1" t="s">
        <v>106</v>
      </c>
      <c r="Q27" s="1" t="s">
        <v>163</v>
      </c>
      <c r="R27" s="1" t="s">
        <v>208</v>
      </c>
      <c r="S27" s="1" t="s">
        <v>109</v>
      </c>
      <c r="T27" s="1" t="s">
        <v>125</v>
      </c>
      <c r="U27" s="1" t="s">
        <v>126</v>
      </c>
      <c r="V27" s="1" t="s">
        <v>112</v>
      </c>
      <c r="W27" s="1" t="s">
        <v>112</v>
      </c>
      <c r="X27" s="1" t="s">
        <v>209</v>
      </c>
      <c r="Y27" s="1" t="s">
        <v>178</v>
      </c>
      <c r="Z27" s="1" t="s">
        <v>179</v>
      </c>
      <c r="AA27" s="1"/>
      <c r="AB27" s="1"/>
      <c r="AC27" s="1" t="s">
        <v>12</v>
      </c>
      <c r="AD27">
        <v>1</v>
      </c>
      <c r="AE27">
        <v>0</v>
      </c>
      <c r="AF27">
        <v>0</v>
      </c>
      <c r="AG27">
        <v>0</v>
      </c>
      <c r="AH27" t="str">
        <f t="shared" si="5"/>
        <v>0:1</v>
      </c>
      <c r="AI27">
        <f t="shared" si="6"/>
        <v>0</v>
      </c>
    </row>
    <row r="28" spans="1:35" x14ac:dyDescent="0.15">
      <c r="A28" t="str">
        <f t="shared" si="0"/>
        <v>118304300110002001</v>
      </c>
      <c r="B28" s="1" t="s">
        <v>170</v>
      </c>
      <c r="C28" s="1" t="s">
        <v>171</v>
      </c>
      <c r="D28" s="1" t="s">
        <v>210</v>
      </c>
      <c r="E28" s="1" t="s">
        <v>118</v>
      </c>
      <c r="F28" s="1" t="s">
        <v>211</v>
      </c>
      <c r="G28" s="1" t="s">
        <v>100</v>
      </c>
      <c r="H28" s="1" t="s">
        <v>101</v>
      </c>
      <c r="I28" s="1" t="s">
        <v>174</v>
      </c>
      <c r="J28" s="1" t="s">
        <v>212</v>
      </c>
      <c r="K28" s="1" t="s">
        <v>120</v>
      </c>
      <c r="L28" s="1" t="s">
        <v>121</v>
      </c>
      <c r="M28" s="1">
        <v>2</v>
      </c>
      <c r="N28" s="1" t="s">
        <v>176</v>
      </c>
      <c r="O28" s="1" t="s">
        <v>105</v>
      </c>
      <c r="P28" s="1" t="s">
        <v>106</v>
      </c>
      <c r="Q28" s="1" t="s">
        <v>163</v>
      </c>
      <c r="R28" s="1" t="s">
        <v>109</v>
      </c>
      <c r="S28" s="1" t="s">
        <v>109</v>
      </c>
      <c r="T28" s="1" t="s">
        <v>125</v>
      </c>
      <c r="U28" s="1" t="s">
        <v>126</v>
      </c>
      <c r="V28" s="1" t="s">
        <v>213</v>
      </c>
      <c r="W28" s="1" t="s">
        <v>213</v>
      </c>
      <c r="X28" s="1" t="s">
        <v>177</v>
      </c>
      <c r="Y28" s="1" t="s">
        <v>178</v>
      </c>
      <c r="Z28" s="1" t="s">
        <v>179</v>
      </c>
      <c r="AA28" s="1"/>
      <c r="AB28" s="1"/>
      <c r="AC28" s="1" t="s">
        <v>16</v>
      </c>
      <c r="AD28">
        <v>2</v>
      </c>
      <c r="AE28">
        <v>0</v>
      </c>
      <c r="AF28">
        <v>14</v>
      </c>
      <c r="AG28">
        <v>14</v>
      </c>
      <c r="AH28" t="str">
        <f t="shared" si="5"/>
        <v>7:1</v>
      </c>
      <c r="AI28">
        <f t="shared" si="6"/>
        <v>7</v>
      </c>
    </row>
    <row r="29" spans="1:35" x14ac:dyDescent="0.15">
      <c r="A29" t="str">
        <f t="shared" si="0"/>
        <v>118304300110002002</v>
      </c>
      <c r="B29" s="1" t="s">
        <v>170</v>
      </c>
      <c r="C29" s="1" t="s">
        <v>171</v>
      </c>
      <c r="D29" s="1" t="s">
        <v>210</v>
      </c>
      <c r="E29" s="1" t="s">
        <v>118</v>
      </c>
      <c r="F29" s="1" t="s">
        <v>214</v>
      </c>
      <c r="G29" s="1" t="s">
        <v>100</v>
      </c>
      <c r="H29" s="1" t="s">
        <v>101</v>
      </c>
      <c r="I29" s="1" t="s">
        <v>174</v>
      </c>
      <c r="J29" s="1" t="s">
        <v>215</v>
      </c>
      <c r="K29" s="1" t="s">
        <v>120</v>
      </c>
      <c r="L29" s="1" t="s">
        <v>121</v>
      </c>
      <c r="M29" s="1">
        <v>2</v>
      </c>
      <c r="N29" s="1" t="s">
        <v>182</v>
      </c>
      <c r="O29" s="1" t="s">
        <v>105</v>
      </c>
      <c r="P29" s="1" t="s">
        <v>106</v>
      </c>
      <c r="Q29" s="1" t="s">
        <v>163</v>
      </c>
      <c r="R29" s="1" t="s">
        <v>109</v>
      </c>
      <c r="S29" s="1" t="s">
        <v>109</v>
      </c>
      <c r="T29" s="1" t="s">
        <v>125</v>
      </c>
      <c r="U29" s="1" t="s">
        <v>126</v>
      </c>
      <c r="V29" s="1" t="s">
        <v>213</v>
      </c>
      <c r="W29" s="1" t="s">
        <v>213</v>
      </c>
      <c r="X29" s="1" t="s">
        <v>183</v>
      </c>
      <c r="Y29" s="1" t="s">
        <v>178</v>
      </c>
      <c r="Z29" s="1" t="s">
        <v>179</v>
      </c>
      <c r="AA29" s="1"/>
      <c r="AB29" s="1"/>
      <c r="AC29" s="1" t="s">
        <v>16</v>
      </c>
      <c r="AD29">
        <v>2</v>
      </c>
      <c r="AE29">
        <v>0</v>
      </c>
      <c r="AF29">
        <v>29</v>
      </c>
      <c r="AG29">
        <v>29</v>
      </c>
      <c r="AH29" t="str">
        <f t="shared" si="5"/>
        <v>15:1</v>
      </c>
      <c r="AI29">
        <f t="shared" si="6"/>
        <v>14.5</v>
      </c>
    </row>
    <row r="30" spans="1:35" x14ac:dyDescent="0.15">
      <c r="A30" t="str">
        <f t="shared" si="0"/>
        <v>118304300110002003</v>
      </c>
      <c r="B30" s="1" t="s">
        <v>170</v>
      </c>
      <c r="C30" s="1" t="s">
        <v>171</v>
      </c>
      <c r="D30" s="1" t="s">
        <v>210</v>
      </c>
      <c r="E30" s="1" t="s">
        <v>118</v>
      </c>
      <c r="F30" s="1" t="s">
        <v>216</v>
      </c>
      <c r="G30" s="1" t="s">
        <v>100</v>
      </c>
      <c r="H30" s="1" t="s">
        <v>101</v>
      </c>
      <c r="I30" s="1" t="s">
        <v>174</v>
      </c>
      <c r="J30" s="1" t="s">
        <v>217</v>
      </c>
      <c r="K30" s="1" t="s">
        <v>120</v>
      </c>
      <c r="L30" s="1" t="s">
        <v>121</v>
      </c>
      <c r="M30" s="1">
        <v>1</v>
      </c>
      <c r="N30" s="1" t="s">
        <v>202</v>
      </c>
      <c r="O30" s="1" t="s">
        <v>105</v>
      </c>
      <c r="P30" s="1" t="s">
        <v>106</v>
      </c>
      <c r="Q30" s="1" t="s">
        <v>107</v>
      </c>
      <c r="R30" s="1" t="s">
        <v>203</v>
      </c>
      <c r="S30" s="1" t="s">
        <v>204</v>
      </c>
      <c r="T30" s="1" t="s">
        <v>125</v>
      </c>
      <c r="U30" s="1" t="s">
        <v>126</v>
      </c>
      <c r="V30" s="1" t="s">
        <v>213</v>
      </c>
      <c r="W30" s="1" t="s">
        <v>213</v>
      </c>
      <c r="X30" s="1" t="s">
        <v>192</v>
      </c>
      <c r="Y30" s="1" t="s">
        <v>178</v>
      </c>
      <c r="Z30" s="1" t="s">
        <v>179</v>
      </c>
      <c r="AA30" s="1"/>
      <c r="AB30" s="1"/>
      <c r="AC30" s="1" t="s">
        <v>16</v>
      </c>
      <c r="AD30">
        <v>1</v>
      </c>
      <c r="AE30">
        <v>2</v>
      </c>
      <c r="AF30">
        <v>12</v>
      </c>
      <c r="AG30">
        <v>14</v>
      </c>
      <c r="AH30" t="str">
        <f t="shared" si="5"/>
        <v>12:1</v>
      </c>
      <c r="AI30">
        <f t="shared" si="6"/>
        <v>12</v>
      </c>
    </row>
    <row r="31" spans="1:35" x14ac:dyDescent="0.15">
      <c r="A31" t="str">
        <f t="shared" si="0"/>
        <v>118304300110003001</v>
      </c>
      <c r="B31" s="1" t="s">
        <v>170</v>
      </c>
      <c r="C31" s="1" t="s">
        <v>171</v>
      </c>
      <c r="D31" s="1" t="s">
        <v>218</v>
      </c>
      <c r="E31" s="1" t="s">
        <v>118</v>
      </c>
      <c r="F31" s="1" t="s">
        <v>219</v>
      </c>
      <c r="G31" s="1" t="s">
        <v>100</v>
      </c>
      <c r="H31" s="1" t="s">
        <v>101</v>
      </c>
      <c r="I31" s="1" t="s">
        <v>174</v>
      </c>
      <c r="J31" s="1" t="s">
        <v>220</v>
      </c>
      <c r="K31" s="1" t="s">
        <v>120</v>
      </c>
      <c r="L31" s="1" t="s">
        <v>121</v>
      </c>
      <c r="M31" s="1">
        <v>1</v>
      </c>
      <c r="N31" s="1" t="s">
        <v>176</v>
      </c>
      <c r="O31" s="1" t="s">
        <v>105</v>
      </c>
      <c r="P31" s="1" t="s">
        <v>106</v>
      </c>
      <c r="Q31" s="1" t="s">
        <v>163</v>
      </c>
      <c r="R31" s="1" t="s">
        <v>109</v>
      </c>
      <c r="S31" s="1" t="s">
        <v>109</v>
      </c>
      <c r="T31" s="1" t="s">
        <v>125</v>
      </c>
      <c r="U31" s="1" t="s">
        <v>126</v>
      </c>
      <c r="V31" s="1" t="s">
        <v>136</v>
      </c>
      <c r="W31" s="1" t="s">
        <v>136</v>
      </c>
      <c r="X31" s="1" t="s">
        <v>177</v>
      </c>
      <c r="Y31" s="1" t="s">
        <v>178</v>
      </c>
      <c r="Z31" s="1" t="s">
        <v>179</v>
      </c>
      <c r="AA31" s="1"/>
      <c r="AB31" s="1"/>
      <c r="AC31" s="1" t="s">
        <v>15</v>
      </c>
      <c r="AD31">
        <v>1</v>
      </c>
      <c r="AE31">
        <v>1</v>
      </c>
      <c r="AF31">
        <v>6</v>
      </c>
      <c r="AG31">
        <v>7</v>
      </c>
      <c r="AH31" t="str">
        <f t="shared" si="5"/>
        <v>6:1</v>
      </c>
      <c r="AI31">
        <f t="shared" si="6"/>
        <v>6</v>
      </c>
    </row>
    <row r="32" spans="1:35" x14ac:dyDescent="0.15">
      <c r="A32" t="str">
        <f t="shared" si="0"/>
        <v>118304300110003002</v>
      </c>
      <c r="B32" s="1" t="s">
        <v>170</v>
      </c>
      <c r="C32" s="1" t="s">
        <v>171</v>
      </c>
      <c r="D32" s="1" t="s">
        <v>218</v>
      </c>
      <c r="E32" s="1" t="s">
        <v>118</v>
      </c>
      <c r="F32" s="1" t="s">
        <v>221</v>
      </c>
      <c r="G32" s="1" t="s">
        <v>100</v>
      </c>
      <c r="H32" s="1" t="s">
        <v>101</v>
      </c>
      <c r="I32" s="1" t="s">
        <v>174</v>
      </c>
      <c r="J32" s="1" t="s">
        <v>222</v>
      </c>
      <c r="K32" s="1" t="s">
        <v>120</v>
      </c>
      <c r="L32" s="1" t="s">
        <v>121</v>
      </c>
      <c r="M32" s="1">
        <v>1</v>
      </c>
      <c r="N32" s="1" t="s">
        <v>182</v>
      </c>
      <c r="O32" s="1" t="s">
        <v>105</v>
      </c>
      <c r="P32" s="1" t="s">
        <v>106</v>
      </c>
      <c r="Q32" s="1" t="s">
        <v>163</v>
      </c>
      <c r="R32" s="1" t="s">
        <v>109</v>
      </c>
      <c r="S32" s="1" t="s">
        <v>109</v>
      </c>
      <c r="T32" s="1" t="s">
        <v>125</v>
      </c>
      <c r="U32" s="1" t="s">
        <v>126</v>
      </c>
      <c r="V32" s="1" t="s">
        <v>136</v>
      </c>
      <c r="W32" s="1" t="s">
        <v>136</v>
      </c>
      <c r="X32" s="1" t="s">
        <v>183</v>
      </c>
      <c r="Y32" s="1" t="s">
        <v>178</v>
      </c>
      <c r="Z32" s="1" t="s">
        <v>179</v>
      </c>
      <c r="AA32" s="1"/>
      <c r="AB32" s="1"/>
      <c r="AC32" s="1" t="s">
        <v>15</v>
      </c>
      <c r="AD32">
        <v>1</v>
      </c>
      <c r="AE32">
        <v>1</v>
      </c>
      <c r="AF32">
        <v>7</v>
      </c>
      <c r="AG32">
        <v>8</v>
      </c>
      <c r="AH32" t="str">
        <f t="shared" si="5"/>
        <v>7:1</v>
      </c>
      <c r="AI32">
        <f t="shared" si="6"/>
        <v>7</v>
      </c>
    </row>
    <row r="33" spans="1:35" x14ac:dyDescent="0.15">
      <c r="A33" t="str">
        <f t="shared" si="0"/>
        <v>118304300110003003</v>
      </c>
      <c r="B33" s="1" t="s">
        <v>170</v>
      </c>
      <c r="C33" s="1" t="s">
        <v>171</v>
      </c>
      <c r="D33" s="1" t="s">
        <v>218</v>
      </c>
      <c r="E33" s="1" t="s">
        <v>118</v>
      </c>
      <c r="F33" s="1" t="s">
        <v>223</v>
      </c>
      <c r="G33" s="1" t="s">
        <v>100</v>
      </c>
      <c r="H33" s="1" t="s">
        <v>101</v>
      </c>
      <c r="I33" s="1" t="s">
        <v>174</v>
      </c>
      <c r="J33" s="1" t="s">
        <v>224</v>
      </c>
      <c r="K33" s="1" t="s">
        <v>120</v>
      </c>
      <c r="L33" s="1" t="s">
        <v>121</v>
      </c>
      <c r="M33" s="1">
        <v>1</v>
      </c>
      <c r="N33" s="1" t="s">
        <v>201</v>
      </c>
      <c r="O33" s="1" t="s">
        <v>195</v>
      </c>
      <c r="P33" s="1" t="s">
        <v>106</v>
      </c>
      <c r="Q33" s="1" t="s">
        <v>163</v>
      </c>
      <c r="R33" s="1" t="s">
        <v>109</v>
      </c>
      <c r="S33" s="1" t="s">
        <v>109</v>
      </c>
      <c r="T33" s="1" t="s">
        <v>125</v>
      </c>
      <c r="U33" s="1" t="s">
        <v>126</v>
      </c>
      <c r="V33" s="1" t="s">
        <v>136</v>
      </c>
      <c r="W33" s="1" t="s">
        <v>136</v>
      </c>
      <c r="X33" s="1" t="s">
        <v>196</v>
      </c>
      <c r="Y33" s="1" t="s">
        <v>178</v>
      </c>
      <c r="Z33" s="1" t="s">
        <v>179</v>
      </c>
      <c r="AA33" s="1"/>
      <c r="AB33" s="1"/>
      <c r="AC33" s="1" t="s">
        <v>15</v>
      </c>
      <c r="AD33">
        <v>1</v>
      </c>
      <c r="AE33">
        <v>9</v>
      </c>
      <c r="AF33">
        <v>162</v>
      </c>
      <c r="AG33">
        <v>171</v>
      </c>
      <c r="AH33" t="str">
        <f t="shared" si="5"/>
        <v>162:1</v>
      </c>
      <c r="AI33">
        <f t="shared" si="6"/>
        <v>162</v>
      </c>
    </row>
    <row r="34" spans="1:35" x14ac:dyDescent="0.15">
      <c r="A34" t="str">
        <f t="shared" si="0"/>
        <v>118304300110004001</v>
      </c>
      <c r="B34" s="1" t="s">
        <v>170</v>
      </c>
      <c r="C34" s="1" t="s">
        <v>171</v>
      </c>
      <c r="D34" s="1" t="s">
        <v>225</v>
      </c>
      <c r="E34" s="1" t="s">
        <v>118</v>
      </c>
      <c r="F34" s="1" t="s">
        <v>226</v>
      </c>
      <c r="G34" s="1" t="s">
        <v>100</v>
      </c>
      <c r="H34" s="1" t="s">
        <v>101</v>
      </c>
      <c r="I34" s="1" t="s">
        <v>174</v>
      </c>
      <c r="J34" s="1" t="s">
        <v>227</v>
      </c>
      <c r="K34" s="1" t="s">
        <v>120</v>
      </c>
      <c r="L34" s="1" t="s">
        <v>121</v>
      </c>
      <c r="M34" s="1">
        <v>3</v>
      </c>
      <c r="N34" s="1" t="s">
        <v>176</v>
      </c>
      <c r="O34" s="1" t="s">
        <v>105</v>
      </c>
      <c r="P34" s="1" t="s">
        <v>106</v>
      </c>
      <c r="Q34" s="1" t="s">
        <v>163</v>
      </c>
      <c r="R34" s="1" t="s">
        <v>109</v>
      </c>
      <c r="S34" s="1" t="s">
        <v>109</v>
      </c>
      <c r="T34" s="1" t="s">
        <v>125</v>
      </c>
      <c r="U34" s="1" t="s">
        <v>126</v>
      </c>
      <c r="V34" s="1" t="s">
        <v>228</v>
      </c>
      <c r="W34" s="1" t="s">
        <v>228</v>
      </c>
      <c r="X34" s="1" t="s">
        <v>177</v>
      </c>
      <c r="Y34" s="1" t="s">
        <v>178</v>
      </c>
      <c r="Z34" s="1" t="s">
        <v>179</v>
      </c>
      <c r="AA34" s="1"/>
      <c r="AB34" s="1"/>
      <c r="AC34" s="1" t="s">
        <v>15</v>
      </c>
      <c r="AD34">
        <v>3</v>
      </c>
      <c r="AE34">
        <v>0</v>
      </c>
      <c r="AF34">
        <v>21</v>
      </c>
      <c r="AG34">
        <v>21</v>
      </c>
      <c r="AH34" t="str">
        <f t="shared" si="5"/>
        <v>7:1</v>
      </c>
      <c r="AI34">
        <f t="shared" si="6"/>
        <v>7</v>
      </c>
    </row>
    <row r="35" spans="1:35" x14ac:dyDescent="0.15">
      <c r="A35" t="str">
        <f t="shared" si="0"/>
        <v>118304300110004002</v>
      </c>
      <c r="B35" s="1" t="s">
        <v>170</v>
      </c>
      <c r="C35" s="1" t="s">
        <v>171</v>
      </c>
      <c r="D35" s="1" t="s">
        <v>225</v>
      </c>
      <c r="E35" s="1" t="s">
        <v>118</v>
      </c>
      <c r="F35" s="1" t="s">
        <v>229</v>
      </c>
      <c r="G35" s="1" t="s">
        <v>100</v>
      </c>
      <c r="H35" s="1" t="s">
        <v>101</v>
      </c>
      <c r="I35" s="1" t="s">
        <v>174</v>
      </c>
      <c r="J35" s="1" t="s">
        <v>230</v>
      </c>
      <c r="K35" s="1" t="s">
        <v>120</v>
      </c>
      <c r="L35" s="1" t="s">
        <v>121</v>
      </c>
      <c r="M35" s="1">
        <v>3</v>
      </c>
      <c r="N35" s="1" t="s">
        <v>182</v>
      </c>
      <c r="O35" s="1" t="s">
        <v>105</v>
      </c>
      <c r="P35" s="1" t="s">
        <v>106</v>
      </c>
      <c r="Q35" s="1" t="s">
        <v>163</v>
      </c>
      <c r="R35" s="1" t="s">
        <v>109</v>
      </c>
      <c r="S35" s="1" t="s">
        <v>109</v>
      </c>
      <c r="T35" s="1" t="s">
        <v>125</v>
      </c>
      <c r="U35" s="1" t="s">
        <v>126</v>
      </c>
      <c r="V35" s="1" t="s">
        <v>228</v>
      </c>
      <c r="W35" s="1" t="s">
        <v>228</v>
      </c>
      <c r="X35" s="1" t="s">
        <v>183</v>
      </c>
      <c r="Y35" s="1" t="s">
        <v>178</v>
      </c>
      <c r="Z35" s="1" t="s">
        <v>179</v>
      </c>
      <c r="AA35" s="1"/>
      <c r="AB35" s="1"/>
      <c r="AC35" s="1" t="s">
        <v>15</v>
      </c>
      <c r="AD35">
        <v>3</v>
      </c>
      <c r="AE35">
        <v>1</v>
      </c>
      <c r="AF35">
        <v>31</v>
      </c>
      <c r="AG35">
        <v>32</v>
      </c>
      <c r="AH35" t="str">
        <f t="shared" si="5"/>
        <v>10:1</v>
      </c>
      <c r="AI35">
        <f t="shared" si="6"/>
        <v>10.333333333333334</v>
      </c>
    </row>
    <row r="36" spans="1:35" x14ac:dyDescent="0.15">
      <c r="A36" t="str">
        <f t="shared" si="0"/>
        <v>118304300110004003</v>
      </c>
      <c r="B36" s="1" t="s">
        <v>170</v>
      </c>
      <c r="C36" s="1" t="s">
        <v>171</v>
      </c>
      <c r="D36" s="1" t="s">
        <v>225</v>
      </c>
      <c r="E36" s="1" t="s">
        <v>118</v>
      </c>
      <c r="F36" s="1" t="s">
        <v>231</v>
      </c>
      <c r="G36" s="1" t="s">
        <v>100</v>
      </c>
      <c r="H36" s="1" t="s">
        <v>101</v>
      </c>
      <c r="I36" s="1" t="s">
        <v>174</v>
      </c>
      <c r="J36" s="1" t="s">
        <v>232</v>
      </c>
      <c r="K36" s="1" t="s">
        <v>120</v>
      </c>
      <c r="L36" s="1" t="s">
        <v>121</v>
      </c>
      <c r="M36" s="1">
        <v>2</v>
      </c>
      <c r="N36" s="1" t="s">
        <v>200</v>
      </c>
      <c r="O36" s="1" t="s">
        <v>105</v>
      </c>
      <c r="P36" s="1" t="s">
        <v>106</v>
      </c>
      <c r="Q36" s="1" t="s">
        <v>163</v>
      </c>
      <c r="R36" s="1" t="s">
        <v>109</v>
      </c>
      <c r="S36" s="1" t="s">
        <v>109</v>
      </c>
      <c r="T36" s="1" t="s">
        <v>125</v>
      </c>
      <c r="U36" s="1" t="s">
        <v>126</v>
      </c>
      <c r="V36" s="1" t="s">
        <v>228</v>
      </c>
      <c r="W36" s="1" t="s">
        <v>228</v>
      </c>
      <c r="X36" s="1" t="s">
        <v>192</v>
      </c>
      <c r="Y36" s="1" t="s">
        <v>178</v>
      </c>
      <c r="Z36" s="1" t="s">
        <v>179</v>
      </c>
      <c r="AA36" s="1"/>
      <c r="AB36" s="1"/>
      <c r="AC36" s="1" t="s">
        <v>15</v>
      </c>
      <c r="AD36">
        <v>2</v>
      </c>
      <c r="AE36">
        <v>21</v>
      </c>
      <c r="AF36">
        <v>308</v>
      </c>
      <c r="AG36">
        <v>329</v>
      </c>
      <c r="AH36" t="str">
        <f t="shared" si="5"/>
        <v>154:1</v>
      </c>
      <c r="AI36">
        <f t="shared" si="6"/>
        <v>154</v>
      </c>
    </row>
    <row r="37" spans="1:35" x14ac:dyDescent="0.15">
      <c r="A37" t="str">
        <f t="shared" si="0"/>
        <v>118304300110004004</v>
      </c>
      <c r="B37" s="1" t="s">
        <v>170</v>
      </c>
      <c r="C37" s="1" t="s">
        <v>171</v>
      </c>
      <c r="D37" s="1" t="s">
        <v>225</v>
      </c>
      <c r="E37" s="1" t="s">
        <v>118</v>
      </c>
      <c r="F37" s="1" t="s">
        <v>233</v>
      </c>
      <c r="G37" s="1" t="s">
        <v>100</v>
      </c>
      <c r="H37" s="1" t="s">
        <v>101</v>
      </c>
      <c r="I37" s="1" t="s">
        <v>174</v>
      </c>
      <c r="J37" s="1" t="s">
        <v>234</v>
      </c>
      <c r="K37" s="1" t="s">
        <v>120</v>
      </c>
      <c r="L37" s="1" t="s">
        <v>121</v>
      </c>
      <c r="M37" s="1">
        <v>1</v>
      </c>
      <c r="N37" s="1" t="s">
        <v>1249</v>
      </c>
      <c r="O37" s="1" t="s">
        <v>105</v>
      </c>
      <c r="P37" s="1" t="s">
        <v>106</v>
      </c>
      <c r="Q37" s="1" t="s">
        <v>163</v>
      </c>
      <c r="R37" s="1" t="s">
        <v>109</v>
      </c>
      <c r="S37" s="1" t="s">
        <v>109</v>
      </c>
      <c r="T37" s="1" t="s">
        <v>125</v>
      </c>
      <c r="U37" s="1" t="s">
        <v>126</v>
      </c>
      <c r="V37" s="1" t="s">
        <v>228</v>
      </c>
      <c r="W37" s="1" t="s">
        <v>228</v>
      </c>
      <c r="X37" s="1" t="s">
        <v>192</v>
      </c>
      <c r="Y37" s="1" t="s">
        <v>178</v>
      </c>
      <c r="Z37" s="1" t="s">
        <v>179</v>
      </c>
      <c r="AA37" s="1"/>
      <c r="AB37" s="1"/>
      <c r="AC37" s="1" t="s">
        <v>15</v>
      </c>
      <c r="AD37">
        <v>1</v>
      </c>
      <c r="AE37">
        <v>11</v>
      </c>
      <c r="AF37">
        <v>110</v>
      </c>
      <c r="AG37">
        <v>121</v>
      </c>
      <c r="AH37" t="str">
        <f t="shared" si="5"/>
        <v>110:1</v>
      </c>
      <c r="AI37">
        <f t="shared" si="6"/>
        <v>110</v>
      </c>
    </row>
    <row r="38" spans="1:35" x14ac:dyDescent="0.15">
      <c r="A38" t="str">
        <f t="shared" si="0"/>
        <v>118304300110004005</v>
      </c>
      <c r="B38" s="1" t="s">
        <v>170</v>
      </c>
      <c r="C38" s="1" t="s">
        <v>171</v>
      </c>
      <c r="D38" s="1" t="s">
        <v>225</v>
      </c>
      <c r="E38" s="1" t="s">
        <v>118</v>
      </c>
      <c r="F38" s="1" t="s">
        <v>1250</v>
      </c>
      <c r="G38" s="1" t="s">
        <v>100</v>
      </c>
      <c r="H38" s="1" t="s">
        <v>101</v>
      </c>
      <c r="I38" s="1" t="s">
        <v>174</v>
      </c>
      <c r="J38" s="1" t="s">
        <v>1135</v>
      </c>
      <c r="K38" s="1" t="s">
        <v>120</v>
      </c>
      <c r="L38" s="1" t="s">
        <v>121</v>
      </c>
      <c r="M38" s="1">
        <v>1</v>
      </c>
      <c r="N38" s="1" t="s">
        <v>202</v>
      </c>
      <c r="O38" s="1" t="s">
        <v>105</v>
      </c>
      <c r="P38" s="1" t="s">
        <v>106</v>
      </c>
      <c r="Q38" s="1" t="s">
        <v>107</v>
      </c>
      <c r="R38" s="1" t="s">
        <v>203</v>
      </c>
      <c r="S38" s="1" t="s">
        <v>204</v>
      </c>
      <c r="T38" s="1" t="s">
        <v>125</v>
      </c>
      <c r="U38" s="1" t="s">
        <v>126</v>
      </c>
      <c r="V38" s="1" t="s">
        <v>228</v>
      </c>
      <c r="W38" s="1" t="s">
        <v>228</v>
      </c>
      <c r="X38" s="1" t="s">
        <v>192</v>
      </c>
      <c r="Y38" s="1" t="s">
        <v>178</v>
      </c>
      <c r="Z38" s="1" t="s">
        <v>179</v>
      </c>
      <c r="AA38" s="1"/>
      <c r="AB38" s="1"/>
      <c r="AC38" s="1" t="s">
        <v>15</v>
      </c>
      <c r="AD38">
        <v>1</v>
      </c>
      <c r="AE38">
        <v>6</v>
      </c>
      <c r="AF38">
        <v>7</v>
      </c>
      <c r="AG38">
        <v>13</v>
      </c>
      <c r="AH38" t="str">
        <f t="shared" si="5"/>
        <v>7:1</v>
      </c>
      <c r="AI38">
        <f t="shared" si="6"/>
        <v>7</v>
      </c>
    </row>
    <row r="39" spans="1:35" x14ac:dyDescent="0.15">
      <c r="A39" t="str">
        <f t="shared" si="0"/>
        <v>118304300149004001</v>
      </c>
      <c r="B39" s="1" t="s">
        <v>170</v>
      </c>
      <c r="C39" s="1" t="s">
        <v>171</v>
      </c>
      <c r="D39" s="1" t="s">
        <v>225</v>
      </c>
      <c r="E39" s="1" t="s">
        <v>118</v>
      </c>
      <c r="F39" s="1" t="s">
        <v>235</v>
      </c>
      <c r="G39" s="1" t="s">
        <v>206</v>
      </c>
      <c r="H39" s="1" t="s">
        <v>101</v>
      </c>
      <c r="I39" s="1" t="s">
        <v>174</v>
      </c>
      <c r="J39" s="1" t="s">
        <v>236</v>
      </c>
      <c r="K39" s="1" t="s">
        <v>120</v>
      </c>
      <c r="L39" s="1" t="s">
        <v>121</v>
      </c>
      <c r="M39" s="1">
        <v>1</v>
      </c>
      <c r="N39" s="1" t="s">
        <v>176</v>
      </c>
      <c r="O39" s="1" t="s">
        <v>105</v>
      </c>
      <c r="P39" s="1" t="s">
        <v>106</v>
      </c>
      <c r="Q39" s="1" t="s">
        <v>163</v>
      </c>
      <c r="R39" s="1" t="s">
        <v>208</v>
      </c>
      <c r="S39" s="1" t="s">
        <v>109</v>
      </c>
      <c r="T39" s="1" t="s">
        <v>125</v>
      </c>
      <c r="U39" s="1" t="s">
        <v>126</v>
      </c>
      <c r="V39" s="1" t="s">
        <v>228</v>
      </c>
      <c r="W39" s="1" t="s">
        <v>228</v>
      </c>
      <c r="X39" s="1" t="s">
        <v>1251</v>
      </c>
      <c r="Y39" s="1" t="s">
        <v>178</v>
      </c>
      <c r="Z39" s="1" t="s">
        <v>179</v>
      </c>
      <c r="AA39" s="1"/>
      <c r="AB39" s="1"/>
      <c r="AC39" s="1" t="s">
        <v>15</v>
      </c>
      <c r="AD39">
        <v>1</v>
      </c>
      <c r="AE39">
        <v>0</v>
      </c>
      <c r="AF39">
        <v>0</v>
      </c>
      <c r="AG39">
        <v>0</v>
      </c>
      <c r="AH39" t="str">
        <f t="shared" si="5"/>
        <v>0:1</v>
      </c>
      <c r="AI39">
        <f t="shared" si="6"/>
        <v>0</v>
      </c>
    </row>
    <row r="40" spans="1:35" x14ac:dyDescent="0.15">
      <c r="A40" t="str">
        <f t="shared" si="0"/>
        <v>129106300110002001</v>
      </c>
      <c r="B40" s="1" t="s">
        <v>243</v>
      </c>
      <c r="C40" s="1" t="s">
        <v>244</v>
      </c>
      <c r="D40" s="1" t="s">
        <v>1252</v>
      </c>
      <c r="E40" s="1" t="s">
        <v>118</v>
      </c>
      <c r="F40" s="1" t="s">
        <v>247</v>
      </c>
      <c r="G40" s="1" t="s">
        <v>100</v>
      </c>
      <c r="H40" s="1" t="s">
        <v>101</v>
      </c>
      <c r="I40" s="1" t="s">
        <v>248</v>
      </c>
      <c r="J40" s="1" t="s">
        <v>212</v>
      </c>
      <c r="K40" s="1" t="s">
        <v>249</v>
      </c>
      <c r="L40" s="1" t="s">
        <v>121</v>
      </c>
      <c r="M40" s="1">
        <v>1</v>
      </c>
      <c r="N40" s="1" t="s">
        <v>1253</v>
      </c>
      <c r="O40" s="1" t="s">
        <v>122</v>
      </c>
      <c r="P40" s="1" t="s">
        <v>123</v>
      </c>
      <c r="Q40" s="1" t="s">
        <v>163</v>
      </c>
      <c r="R40" s="1" t="s">
        <v>109</v>
      </c>
      <c r="S40" s="1" t="s">
        <v>109</v>
      </c>
      <c r="T40" s="1" t="s">
        <v>125</v>
      </c>
      <c r="U40" s="1" t="s">
        <v>126</v>
      </c>
      <c r="V40" s="1" t="s">
        <v>112</v>
      </c>
      <c r="W40" s="1" t="s">
        <v>112</v>
      </c>
      <c r="X40" s="1" t="s">
        <v>1254</v>
      </c>
      <c r="Y40" s="1" t="s">
        <v>245</v>
      </c>
      <c r="Z40" s="1" t="s">
        <v>246</v>
      </c>
      <c r="AA40" s="1" t="s">
        <v>1255</v>
      </c>
      <c r="AB40" s="1"/>
      <c r="AC40" s="1" t="s">
        <v>12</v>
      </c>
      <c r="AD40">
        <v>1</v>
      </c>
      <c r="AE40">
        <v>0</v>
      </c>
      <c r="AF40">
        <v>7</v>
      </c>
      <c r="AG40">
        <v>7</v>
      </c>
      <c r="AH40" t="str">
        <f t="shared" si="5"/>
        <v>7:1</v>
      </c>
      <c r="AI40">
        <f t="shared" si="6"/>
        <v>7</v>
      </c>
    </row>
    <row r="41" spans="1:35" x14ac:dyDescent="0.15">
      <c r="A41" t="str">
        <f t="shared" si="0"/>
        <v>129106300110002002</v>
      </c>
      <c r="B41" s="1" t="s">
        <v>243</v>
      </c>
      <c r="C41" s="1" t="s">
        <v>244</v>
      </c>
      <c r="D41" s="1" t="s">
        <v>1252</v>
      </c>
      <c r="E41" s="1" t="s">
        <v>118</v>
      </c>
      <c r="F41" s="1" t="s">
        <v>256</v>
      </c>
      <c r="G41" s="1" t="s">
        <v>100</v>
      </c>
      <c r="H41" s="1" t="s">
        <v>101</v>
      </c>
      <c r="I41" s="1" t="s">
        <v>248</v>
      </c>
      <c r="J41" s="1" t="s">
        <v>215</v>
      </c>
      <c r="K41" s="1" t="s">
        <v>249</v>
      </c>
      <c r="L41" s="1" t="s">
        <v>121</v>
      </c>
      <c r="M41" s="1">
        <v>1</v>
      </c>
      <c r="N41" s="1" t="s">
        <v>1253</v>
      </c>
      <c r="O41" s="1" t="s">
        <v>122</v>
      </c>
      <c r="P41" s="1" t="s">
        <v>123</v>
      </c>
      <c r="Q41" s="1" t="s">
        <v>163</v>
      </c>
      <c r="R41" s="1" t="s">
        <v>109</v>
      </c>
      <c r="S41" s="1" t="s">
        <v>109</v>
      </c>
      <c r="T41" s="1" t="s">
        <v>125</v>
      </c>
      <c r="U41" s="1" t="s">
        <v>126</v>
      </c>
      <c r="V41" s="1" t="s">
        <v>112</v>
      </c>
      <c r="W41" s="1" t="s">
        <v>112</v>
      </c>
      <c r="X41" s="1" t="s">
        <v>1256</v>
      </c>
      <c r="Y41" s="1" t="s">
        <v>245</v>
      </c>
      <c r="Z41" s="1" t="s">
        <v>246</v>
      </c>
      <c r="AA41" s="1" t="s">
        <v>1255</v>
      </c>
      <c r="AB41" s="1"/>
      <c r="AC41" s="1" t="s">
        <v>12</v>
      </c>
      <c r="AD41">
        <v>1</v>
      </c>
      <c r="AE41">
        <v>1</v>
      </c>
      <c r="AF41">
        <v>23</v>
      </c>
      <c r="AG41">
        <v>24</v>
      </c>
      <c r="AH41" t="str">
        <f t="shared" si="5"/>
        <v>23:1</v>
      </c>
      <c r="AI41">
        <f t="shared" si="6"/>
        <v>23</v>
      </c>
    </row>
    <row r="42" spans="1:35" x14ac:dyDescent="0.15">
      <c r="A42" t="str">
        <f t="shared" si="0"/>
        <v>129106300110002003</v>
      </c>
      <c r="B42" s="1" t="s">
        <v>243</v>
      </c>
      <c r="C42" s="1" t="s">
        <v>244</v>
      </c>
      <c r="D42" s="1" t="s">
        <v>1252</v>
      </c>
      <c r="E42" s="1" t="s">
        <v>118</v>
      </c>
      <c r="F42" s="1" t="s">
        <v>259</v>
      </c>
      <c r="G42" s="1" t="s">
        <v>100</v>
      </c>
      <c r="H42" s="1" t="s">
        <v>101</v>
      </c>
      <c r="I42" s="1" t="s">
        <v>260</v>
      </c>
      <c r="J42" s="1" t="s">
        <v>217</v>
      </c>
      <c r="K42" s="1" t="s">
        <v>249</v>
      </c>
      <c r="L42" s="1" t="s">
        <v>121</v>
      </c>
      <c r="M42" s="1">
        <v>1</v>
      </c>
      <c r="N42" s="1" t="s">
        <v>1257</v>
      </c>
      <c r="O42" s="1" t="s">
        <v>122</v>
      </c>
      <c r="P42" s="1" t="s">
        <v>123</v>
      </c>
      <c r="Q42" s="1" t="s">
        <v>163</v>
      </c>
      <c r="R42" s="1" t="s">
        <v>109</v>
      </c>
      <c r="S42" s="1" t="s">
        <v>109</v>
      </c>
      <c r="T42" s="1" t="s">
        <v>125</v>
      </c>
      <c r="U42" s="1" t="s">
        <v>126</v>
      </c>
      <c r="V42" s="1" t="s">
        <v>112</v>
      </c>
      <c r="W42" s="1" t="s">
        <v>112</v>
      </c>
      <c r="X42" s="1" t="s">
        <v>1254</v>
      </c>
      <c r="Y42" s="1" t="s">
        <v>245</v>
      </c>
      <c r="Z42" s="1" t="s">
        <v>246</v>
      </c>
      <c r="AA42" s="1" t="s">
        <v>1255</v>
      </c>
      <c r="AB42" s="1"/>
      <c r="AC42" s="1" t="s">
        <v>12</v>
      </c>
      <c r="AD42">
        <v>1</v>
      </c>
      <c r="AE42">
        <v>0</v>
      </c>
      <c r="AF42">
        <v>8</v>
      </c>
      <c r="AG42">
        <v>8</v>
      </c>
      <c r="AH42" t="str">
        <f t="shared" si="5"/>
        <v>8:1</v>
      </c>
      <c r="AI42">
        <f t="shared" si="6"/>
        <v>8</v>
      </c>
    </row>
    <row r="43" spans="1:35" x14ac:dyDescent="0.15">
      <c r="A43" t="str">
        <f t="shared" si="0"/>
        <v>129106300110002004</v>
      </c>
      <c r="B43" s="1" t="s">
        <v>243</v>
      </c>
      <c r="C43" s="1" t="s">
        <v>244</v>
      </c>
      <c r="D43" s="1" t="s">
        <v>1252</v>
      </c>
      <c r="E43" s="1" t="s">
        <v>118</v>
      </c>
      <c r="F43" s="1" t="s">
        <v>261</v>
      </c>
      <c r="G43" s="1" t="s">
        <v>100</v>
      </c>
      <c r="H43" s="1" t="s">
        <v>101</v>
      </c>
      <c r="I43" s="1" t="s">
        <v>260</v>
      </c>
      <c r="J43" s="1" t="s">
        <v>258</v>
      </c>
      <c r="K43" s="1" t="s">
        <v>249</v>
      </c>
      <c r="L43" s="1" t="s">
        <v>121</v>
      </c>
      <c r="M43" s="1">
        <v>1</v>
      </c>
      <c r="N43" s="1" t="s">
        <v>1257</v>
      </c>
      <c r="O43" s="1" t="s">
        <v>122</v>
      </c>
      <c r="P43" s="1" t="s">
        <v>123</v>
      </c>
      <c r="Q43" s="1" t="s">
        <v>163</v>
      </c>
      <c r="R43" s="1" t="s">
        <v>109</v>
      </c>
      <c r="S43" s="1" t="s">
        <v>109</v>
      </c>
      <c r="T43" s="1" t="s">
        <v>125</v>
      </c>
      <c r="U43" s="1" t="s">
        <v>126</v>
      </c>
      <c r="V43" s="1" t="s">
        <v>112</v>
      </c>
      <c r="W43" s="1" t="s">
        <v>112</v>
      </c>
      <c r="X43" s="1" t="s">
        <v>1256</v>
      </c>
      <c r="Y43" s="1" t="s">
        <v>245</v>
      </c>
      <c r="Z43" s="1" t="s">
        <v>246</v>
      </c>
      <c r="AA43" s="1" t="s">
        <v>1255</v>
      </c>
      <c r="AB43" s="1"/>
      <c r="AC43" s="1" t="s">
        <v>12</v>
      </c>
      <c r="AD43">
        <v>1</v>
      </c>
      <c r="AE43">
        <v>0</v>
      </c>
      <c r="AF43">
        <v>20</v>
      </c>
      <c r="AG43">
        <v>20</v>
      </c>
      <c r="AH43" t="str">
        <f t="shared" si="5"/>
        <v>20:1</v>
      </c>
      <c r="AI43">
        <f t="shared" si="6"/>
        <v>20</v>
      </c>
    </row>
    <row r="44" spans="1:35" x14ac:dyDescent="0.15">
      <c r="A44" t="str">
        <f t="shared" si="0"/>
        <v>129106300110003001</v>
      </c>
      <c r="B44" s="1" t="s">
        <v>243</v>
      </c>
      <c r="C44" s="1" t="s">
        <v>244</v>
      </c>
      <c r="D44" s="1" t="s">
        <v>1258</v>
      </c>
      <c r="E44" s="1" t="s">
        <v>118</v>
      </c>
      <c r="F44" s="1" t="s">
        <v>1259</v>
      </c>
      <c r="G44" s="1" t="s">
        <v>100</v>
      </c>
      <c r="H44" s="1" t="s">
        <v>101</v>
      </c>
      <c r="I44" s="1" t="s">
        <v>248</v>
      </c>
      <c r="J44" s="1" t="s">
        <v>220</v>
      </c>
      <c r="K44" s="1" t="s">
        <v>249</v>
      </c>
      <c r="L44" s="1" t="s">
        <v>121</v>
      </c>
      <c r="M44" s="1">
        <v>1</v>
      </c>
      <c r="N44" s="1" t="s">
        <v>1260</v>
      </c>
      <c r="O44" s="1" t="s">
        <v>147</v>
      </c>
      <c r="P44" s="1" t="s">
        <v>148</v>
      </c>
      <c r="Q44" s="1" t="s">
        <v>163</v>
      </c>
      <c r="R44" s="1" t="s">
        <v>109</v>
      </c>
      <c r="S44" s="1" t="s">
        <v>109</v>
      </c>
      <c r="T44" s="1" t="s">
        <v>125</v>
      </c>
      <c r="U44" s="1" t="s">
        <v>126</v>
      </c>
      <c r="V44" s="1" t="s">
        <v>112</v>
      </c>
      <c r="W44" s="1" t="s">
        <v>112</v>
      </c>
      <c r="X44" s="1" t="s">
        <v>1261</v>
      </c>
      <c r="Y44" s="1" t="s">
        <v>245</v>
      </c>
      <c r="Z44" s="1" t="s">
        <v>246</v>
      </c>
      <c r="AA44" s="1" t="s">
        <v>1255</v>
      </c>
      <c r="AB44" s="1"/>
      <c r="AC44" s="1" t="s">
        <v>12</v>
      </c>
      <c r="AD44">
        <v>1</v>
      </c>
      <c r="AE44">
        <v>1</v>
      </c>
      <c r="AF44">
        <v>54</v>
      </c>
      <c r="AG44">
        <v>55</v>
      </c>
      <c r="AH44" t="str">
        <f t="shared" si="5"/>
        <v>54:1</v>
      </c>
      <c r="AI44">
        <f t="shared" si="6"/>
        <v>54</v>
      </c>
    </row>
    <row r="45" spans="1:35" x14ac:dyDescent="0.15">
      <c r="A45" t="str">
        <f t="shared" si="0"/>
        <v>129106300110003002</v>
      </c>
      <c r="B45" s="1" t="s">
        <v>243</v>
      </c>
      <c r="C45" s="1" t="s">
        <v>244</v>
      </c>
      <c r="D45" s="1" t="s">
        <v>1258</v>
      </c>
      <c r="E45" s="1" t="s">
        <v>118</v>
      </c>
      <c r="F45" s="1" t="s">
        <v>1262</v>
      </c>
      <c r="G45" s="1" t="s">
        <v>100</v>
      </c>
      <c r="H45" s="1" t="s">
        <v>101</v>
      </c>
      <c r="I45" s="1" t="s">
        <v>260</v>
      </c>
      <c r="J45" s="1" t="s">
        <v>222</v>
      </c>
      <c r="K45" s="1" t="s">
        <v>249</v>
      </c>
      <c r="L45" s="1" t="s">
        <v>121</v>
      </c>
      <c r="M45" s="1">
        <v>1</v>
      </c>
      <c r="N45" s="1" t="s">
        <v>1263</v>
      </c>
      <c r="O45" s="1" t="s">
        <v>147</v>
      </c>
      <c r="P45" s="1" t="s">
        <v>148</v>
      </c>
      <c r="Q45" s="1" t="s">
        <v>163</v>
      </c>
      <c r="R45" s="1" t="s">
        <v>109</v>
      </c>
      <c r="S45" s="1" t="s">
        <v>109</v>
      </c>
      <c r="T45" s="1" t="s">
        <v>125</v>
      </c>
      <c r="U45" s="1" t="s">
        <v>126</v>
      </c>
      <c r="V45" s="1" t="s">
        <v>112</v>
      </c>
      <c r="W45" s="1" t="s">
        <v>112</v>
      </c>
      <c r="X45" s="1" t="s">
        <v>1261</v>
      </c>
      <c r="Y45" s="1" t="s">
        <v>245</v>
      </c>
      <c r="Z45" s="1" t="s">
        <v>246</v>
      </c>
      <c r="AA45" s="1" t="s">
        <v>1255</v>
      </c>
      <c r="AB45" s="1"/>
      <c r="AC45" s="1" t="s">
        <v>12</v>
      </c>
      <c r="AD45">
        <v>1</v>
      </c>
      <c r="AE45">
        <v>1</v>
      </c>
      <c r="AF45">
        <v>35</v>
      </c>
      <c r="AG45">
        <v>36</v>
      </c>
      <c r="AH45" t="str">
        <f t="shared" si="5"/>
        <v>35:1</v>
      </c>
      <c r="AI45">
        <f t="shared" si="6"/>
        <v>35</v>
      </c>
    </row>
    <row r="46" spans="1:35" x14ac:dyDescent="0.15">
      <c r="A46" t="str">
        <f t="shared" si="0"/>
        <v>129106300110003003</v>
      </c>
      <c r="B46" s="1" t="s">
        <v>243</v>
      </c>
      <c r="C46" s="1" t="s">
        <v>244</v>
      </c>
      <c r="D46" s="1" t="s">
        <v>1258</v>
      </c>
      <c r="E46" s="1" t="s">
        <v>118</v>
      </c>
      <c r="F46" s="1" t="s">
        <v>252</v>
      </c>
      <c r="G46" s="1" t="s">
        <v>100</v>
      </c>
      <c r="H46" s="1" t="s">
        <v>101</v>
      </c>
      <c r="I46" s="1" t="s">
        <v>253</v>
      </c>
      <c r="J46" s="1" t="s">
        <v>224</v>
      </c>
      <c r="K46" s="1" t="s">
        <v>249</v>
      </c>
      <c r="L46" s="1" t="s">
        <v>121</v>
      </c>
      <c r="M46" s="1">
        <v>1</v>
      </c>
      <c r="N46" s="1" t="s">
        <v>1264</v>
      </c>
      <c r="O46" s="1" t="s">
        <v>122</v>
      </c>
      <c r="P46" s="1" t="s">
        <v>123</v>
      </c>
      <c r="Q46" s="1" t="s">
        <v>107</v>
      </c>
      <c r="R46" s="1" t="s">
        <v>108</v>
      </c>
      <c r="S46" s="1" t="s">
        <v>204</v>
      </c>
      <c r="T46" s="1" t="s">
        <v>125</v>
      </c>
      <c r="U46" s="1" t="s">
        <v>126</v>
      </c>
      <c r="V46" s="1" t="s">
        <v>112</v>
      </c>
      <c r="W46" s="1" t="s">
        <v>112</v>
      </c>
      <c r="X46" s="1" t="s">
        <v>1265</v>
      </c>
      <c r="Y46" s="1" t="s">
        <v>245</v>
      </c>
      <c r="Z46" s="1" t="s">
        <v>246</v>
      </c>
      <c r="AA46" s="1" t="s">
        <v>1255</v>
      </c>
      <c r="AB46" s="1"/>
      <c r="AC46" s="1" t="s">
        <v>12</v>
      </c>
      <c r="AD46">
        <v>1</v>
      </c>
      <c r="AE46">
        <v>0</v>
      </c>
      <c r="AF46">
        <v>9</v>
      </c>
      <c r="AG46">
        <v>9</v>
      </c>
      <c r="AH46" t="str">
        <f t="shared" si="5"/>
        <v>9:1</v>
      </c>
      <c r="AI46">
        <f t="shared" si="6"/>
        <v>9</v>
      </c>
    </row>
    <row r="47" spans="1:35" x14ac:dyDescent="0.15">
      <c r="A47" t="str">
        <f t="shared" si="0"/>
        <v>129106300110004001</v>
      </c>
      <c r="B47" s="1" t="s">
        <v>243</v>
      </c>
      <c r="C47" s="1" t="s">
        <v>244</v>
      </c>
      <c r="D47" s="1" t="s">
        <v>255</v>
      </c>
      <c r="E47" s="1" t="s">
        <v>118</v>
      </c>
      <c r="F47" s="1" t="s">
        <v>257</v>
      </c>
      <c r="G47" s="1" t="s">
        <v>100</v>
      </c>
      <c r="H47" s="1" t="s">
        <v>101</v>
      </c>
      <c r="I47" s="1" t="s">
        <v>248</v>
      </c>
      <c r="J47" s="1" t="s">
        <v>227</v>
      </c>
      <c r="K47" s="1" t="s">
        <v>249</v>
      </c>
      <c r="L47" s="1" t="s">
        <v>121</v>
      </c>
      <c r="M47" s="1">
        <v>1</v>
      </c>
      <c r="N47" s="1" t="s">
        <v>1253</v>
      </c>
      <c r="O47" s="1" t="s">
        <v>122</v>
      </c>
      <c r="P47" s="1" t="s">
        <v>123</v>
      </c>
      <c r="Q47" s="1" t="s">
        <v>163</v>
      </c>
      <c r="R47" s="1" t="s">
        <v>109</v>
      </c>
      <c r="S47" s="1" t="s">
        <v>109</v>
      </c>
      <c r="T47" s="1" t="s">
        <v>125</v>
      </c>
      <c r="U47" s="1" t="s">
        <v>126</v>
      </c>
      <c r="V47" s="1" t="s">
        <v>228</v>
      </c>
      <c r="W47" s="1" t="s">
        <v>228</v>
      </c>
      <c r="X47" s="1" t="s">
        <v>1254</v>
      </c>
      <c r="Y47" s="1" t="s">
        <v>245</v>
      </c>
      <c r="Z47" s="1" t="s">
        <v>246</v>
      </c>
      <c r="AA47" s="1" t="s">
        <v>1255</v>
      </c>
      <c r="AB47" s="1"/>
      <c r="AC47" s="1" t="s">
        <v>15</v>
      </c>
      <c r="AD47">
        <v>1</v>
      </c>
      <c r="AE47">
        <v>0</v>
      </c>
      <c r="AF47">
        <v>4</v>
      </c>
      <c r="AG47">
        <v>4</v>
      </c>
      <c r="AH47" t="str">
        <f t="shared" si="5"/>
        <v>4:1</v>
      </c>
      <c r="AI47">
        <f t="shared" si="6"/>
        <v>4</v>
      </c>
    </row>
    <row r="48" spans="1:35" x14ac:dyDescent="0.15">
      <c r="A48" t="str">
        <f t="shared" si="0"/>
        <v>129106300110004002</v>
      </c>
      <c r="B48" s="1" t="s">
        <v>243</v>
      </c>
      <c r="C48" s="1" t="s">
        <v>244</v>
      </c>
      <c r="D48" s="1" t="s">
        <v>255</v>
      </c>
      <c r="E48" s="1" t="s">
        <v>118</v>
      </c>
      <c r="F48" s="1" t="s">
        <v>265</v>
      </c>
      <c r="G48" s="1" t="s">
        <v>100</v>
      </c>
      <c r="H48" s="1" t="s">
        <v>101</v>
      </c>
      <c r="I48" s="1" t="s">
        <v>248</v>
      </c>
      <c r="J48" s="1" t="s">
        <v>230</v>
      </c>
      <c r="K48" s="1" t="s">
        <v>249</v>
      </c>
      <c r="L48" s="1" t="s">
        <v>121</v>
      </c>
      <c r="M48" s="1">
        <v>1</v>
      </c>
      <c r="N48" s="1" t="s">
        <v>1253</v>
      </c>
      <c r="O48" s="1" t="s">
        <v>122</v>
      </c>
      <c r="P48" s="1" t="s">
        <v>123</v>
      </c>
      <c r="Q48" s="1" t="s">
        <v>163</v>
      </c>
      <c r="R48" s="1" t="s">
        <v>109</v>
      </c>
      <c r="S48" s="1" t="s">
        <v>109</v>
      </c>
      <c r="T48" s="1" t="s">
        <v>125</v>
      </c>
      <c r="U48" s="1" t="s">
        <v>126</v>
      </c>
      <c r="V48" s="1" t="s">
        <v>228</v>
      </c>
      <c r="W48" s="1" t="s">
        <v>228</v>
      </c>
      <c r="X48" s="1" t="s">
        <v>1256</v>
      </c>
      <c r="Y48" s="1" t="s">
        <v>245</v>
      </c>
      <c r="Z48" s="1" t="s">
        <v>246</v>
      </c>
      <c r="AA48" s="1" t="s">
        <v>1255</v>
      </c>
      <c r="AB48" s="1"/>
      <c r="AC48" s="1" t="s">
        <v>15</v>
      </c>
      <c r="AD48">
        <v>1</v>
      </c>
      <c r="AE48">
        <v>2</v>
      </c>
      <c r="AF48">
        <v>12</v>
      </c>
      <c r="AG48">
        <v>14</v>
      </c>
      <c r="AH48" t="str">
        <f t="shared" si="5"/>
        <v>12:1</v>
      </c>
      <c r="AI48">
        <f t="shared" si="6"/>
        <v>12</v>
      </c>
    </row>
    <row r="49" spans="1:35" x14ac:dyDescent="0.15">
      <c r="A49" t="str">
        <f t="shared" si="0"/>
        <v>129106300110004003</v>
      </c>
      <c r="B49" s="1" t="s">
        <v>243</v>
      </c>
      <c r="C49" s="1" t="s">
        <v>244</v>
      </c>
      <c r="D49" s="1" t="s">
        <v>255</v>
      </c>
      <c r="E49" s="1" t="s">
        <v>118</v>
      </c>
      <c r="F49" s="1" t="s">
        <v>1266</v>
      </c>
      <c r="G49" s="1" t="s">
        <v>100</v>
      </c>
      <c r="H49" s="1" t="s">
        <v>101</v>
      </c>
      <c r="I49" s="1" t="s">
        <v>260</v>
      </c>
      <c r="J49" s="1" t="s">
        <v>232</v>
      </c>
      <c r="K49" s="1" t="s">
        <v>249</v>
      </c>
      <c r="L49" s="1" t="s">
        <v>121</v>
      </c>
      <c r="M49" s="1">
        <v>1</v>
      </c>
      <c r="N49" s="1" t="s">
        <v>1263</v>
      </c>
      <c r="O49" s="1" t="s">
        <v>147</v>
      </c>
      <c r="P49" s="1" t="s">
        <v>148</v>
      </c>
      <c r="Q49" s="1" t="s">
        <v>163</v>
      </c>
      <c r="R49" s="1" t="s">
        <v>109</v>
      </c>
      <c r="S49" s="1" t="s">
        <v>109</v>
      </c>
      <c r="T49" s="1" t="s">
        <v>125</v>
      </c>
      <c r="U49" s="1" t="s">
        <v>126</v>
      </c>
      <c r="V49" s="1" t="s">
        <v>228</v>
      </c>
      <c r="W49" s="1" t="s">
        <v>228</v>
      </c>
      <c r="X49" s="1" t="s">
        <v>1261</v>
      </c>
      <c r="Y49" s="1" t="s">
        <v>245</v>
      </c>
      <c r="Z49" s="1" t="s">
        <v>246</v>
      </c>
      <c r="AA49" s="1" t="s">
        <v>1255</v>
      </c>
      <c r="AB49" s="1"/>
      <c r="AC49" s="1" t="s">
        <v>15</v>
      </c>
      <c r="AD49">
        <v>1</v>
      </c>
      <c r="AE49">
        <v>0</v>
      </c>
      <c r="AF49">
        <v>33</v>
      </c>
      <c r="AG49">
        <v>33</v>
      </c>
      <c r="AH49" t="str">
        <f t="shared" si="5"/>
        <v>33:1</v>
      </c>
      <c r="AI49">
        <f t="shared" si="6"/>
        <v>33</v>
      </c>
    </row>
    <row r="50" spans="1:35" x14ac:dyDescent="0.15">
      <c r="A50" t="str">
        <f t="shared" si="0"/>
        <v>129106300110004004</v>
      </c>
      <c r="B50" s="1" t="s">
        <v>243</v>
      </c>
      <c r="C50" s="1" t="s">
        <v>244</v>
      </c>
      <c r="D50" s="1" t="s">
        <v>255</v>
      </c>
      <c r="E50" s="1" t="s">
        <v>118</v>
      </c>
      <c r="F50" s="1" t="s">
        <v>268</v>
      </c>
      <c r="G50" s="1" t="s">
        <v>100</v>
      </c>
      <c r="H50" s="1" t="s">
        <v>101</v>
      </c>
      <c r="I50" s="1" t="s">
        <v>260</v>
      </c>
      <c r="J50" s="1" t="s">
        <v>234</v>
      </c>
      <c r="K50" s="1" t="s">
        <v>249</v>
      </c>
      <c r="L50" s="1" t="s">
        <v>121</v>
      </c>
      <c r="M50" s="1">
        <v>1</v>
      </c>
      <c r="N50" s="1" t="s">
        <v>1257</v>
      </c>
      <c r="O50" s="1" t="s">
        <v>122</v>
      </c>
      <c r="P50" s="1" t="s">
        <v>123</v>
      </c>
      <c r="Q50" s="1" t="s">
        <v>163</v>
      </c>
      <c r="R50" s="1" t="s">
        <v>109</v>
      </c>
      <c r="S50" s="1" t="s">
        <v>109</v>
      </c>
      <c r="T50" s="1" t="s">
        <v>125</v>
      </c>
      <c r="U50" s="1" t="s">
        <v>126</v>
      </c>
      <c r="V50" s="1" t="s">
        <v>228</v>
      </c>
      <c r="W50" s="1" t="s">
        <v>228</v>
      </c>
      <c r="X50" s="1" t="s">
        <v>1254</v>
      </c>
      <c r="Y50" s="1" t="s">
        <v>245</v>
      </c>
      <c r="Z50" s="1" t="s">
        <v>246</v>
      </c>
      <c r="AA50" s="1" t="s">
        <v>1255</v>
      </c>
      <c r="AB50" s="1"/>
      <c r="AC50" s="1" t="s">
        <v>15</v>
      </c>
      <c r="AD50">
        <v>1</v>
      </c>
      <c r="AE50">
        <v>0</v>
      </c>
      <c r="AF50">
        <v>7</v>
      </c>
      <c r="AG50">
        <v>7</v>
      </c>
      <c r="AH50" t="str">
        <f t="shared" si="5"/>
        <v>7:1</v>
      </c>
      <c r="AI50">
        <f t="shared" si="6"/>
        <v>7</v>
      </c>
    </row>
    <row r="51" spans="1:35" x14ac:dyDescent="0.15">
      <c r="A51" t="str">
        <f t="shared" si="0"/>
        <v>129106300110004005</v>
      </c>
      <c r="B51" s="1" t="s">
        <v>243</v>
      </c>
      <c r="C51" s="1" t="s">
        <v>244</v>
      </c>
      <c r="D51" s="1" t="s">
        <v>255</v>
      </c>
      <c r="E51" s="1" t="s">
        <v>118</v>
      </c>
      <c r="F51" s="1" t="s">
        <v>269</v>
      </c>
      <c r="G51" s="1" t="s">
        <v>100</v>
      </c>
      <c r="H51" s="1" t="s">
        <v>101</v>
      </c>
      <c r="I51" s="1" t="s">
        <v>260</v>
      </c>
      <c r="J51" s="1" t="s">
        <v>1135</v>
      </c>
      <c r="K51" s="1" t="s">
        <v>249</v>
      </c>
      <c r="L51" s="1" t="s">
        <v>121</v>
      </c>
      <c r="M51" s="1">
        <v>1</v>
      </c>
      <c r="N51" s="1" t="s">
        <v>1257</v>
      </c>
      <c r="O51" s="1" t="s">
        <v>122</v>
      </c>
      <c r="P51" s="1" t="s">
        <v>123</v>
      </c>
      <c r="Q51" s="1" t="s">
        <v>163</v>
      </c>
      <c r="R51" s="1" t="s">
        <v>109</v>
      </c>
      <c r="S51" s="1" t="s">
        <v>109</v>
      </c>
      <c r="T51" s="1" t="s">
        <v>125</v>
      </c>
      <c r="U51" s="1" t="s">
        <v>126</v>
      </c>
      <c r="V51" s="1" t="s">
        <v>228</v>
      </c>
      <c r="W51" s="1" t="s">
        <v>228</v>
      </c>
      <c r="X51" s="1" t="s">
        <v>1256</v>
      </c>
      <c r="Y51" s="1" t="s">
        <v>245</v>
      </c>
      <c r="Z51" s="1" t="s">
        <v>246</v>
      </c>
      <c r="AA51" s="1" t="s">
        <v>1255</v>
      </c>
      <c r="AB51" s="1"/>
      <c r="AC51" s="1" t="s">
        <v>15</v>
      </c>
      <c r="AD51">
        <v>1</v>
      </c>
      <c r="AE51">
        <v>0</v>
      </c>
      <c r="AF51">
        <v>13</v>
      </c>
      <c r="AG51">
        <v>13</v>
      </c>
      <c r="AH51" t="str">
        <f t="shared" si="5"/>
        <v>13:1</v>
      </c>
      <c r="AI51">
        <f t="shared" si="6"/>
        <v>13</v>
      </c>
    </row>
    <row r="52" spans="1:35" x14ac:dyDescent="0.15">
      <c r="A52" t="str">
        <f t="shared" si="0"/>
        <v>129106300110004006</v>
      </c>
      <c r="B52" s="1" t="s">
        <v>243</v>
      </c>
      <c r="C52" s="1" t="s">
        <v>244</v>
      </c>
      <c r="D52" s="1" t="s">
        <v>255</v>
      </c>
      <c r="E52" s="1" t="s">
        <v>118</v>
      </c>
      <c r="F52" s="1" t="s">
        <v>1267</v>
      </c>
      <c r="G52" s="1" t="s">
        <v>100</v>
      </c>
      <c r="H52" s="1" t="s">
        <v>101</v>
      </c>
      <c r="I52" s="1" t="s">
        <v>1268</v>
      </c>
      <c r="J52" s="1" t="s">
        <v>1136</v>
      </c>
      <c r="K52" s="1" t="s">
        <v>249</v>
      </c>
      <c r="L52" s="1" t="s">
        <v>121</v>
      </c>
      <c r="M52" s="1">
        <v>1</v>
      </c>
      <c r="N52" s="1" t="s">
        <v>1269</v>
      </c>
      <c r="O52" s="1" t="s">
        <v>122</v>
      </c>
      <c r="P52" s="1" t="s">
        <v>123</v>
      </c>
      <c r="Q52" s="1" t="s">
        <v>163</v>
      </c>
      <c r="R52" s="1" t="s">
        <v>109</v>
      </c>
      <c r="S52" s="1" t="s">
        <v>109</v>
      </c>
      <c r="T52" s="1" t="s">
        <v>125</v>
      </c>
      <c r="U52" s="1" t="s">
        <v>126</v>
      </c>
      <c r="V52" s="1" t="s">
        <v>228</v>
      </c>
      <c r="W52" s="1" t="s">
        <v>228</v>
      </c>
      <c r="X52" s="1" t="s">
        <v>1270</v>
      </c>
      <c r="Y52" s="1" t="s">
        <v>245</v>
      </c>
      <c r="Z52" s="1" t="s">
        <v>246</v>
      </c>
      <c r="AA52" s="1" t="s">
        <v>1255</v>
      </c>
      <c r="AB52" s="1"/>
      <c r="AC52" s="1" t="s">
        <v>15</v>
      </c>
      <c r="AD52">
        <v>1</v>
      </c>
      <c r="AE52">
        <v>0</v>
      </c>
      <c r="AF52">
        <v>36</v>
      </c>
      <c r="AG52">
        <v>36</v>
      </c>
      <c r="AH52" t="str">
        <f t="shared" si="5"/>
        <v>36:1</v>
      </c>
      <c r="AI52">
        <f t="shared" si="6"/>
        <v>36</v>
      </c>
    </row>
    <row r="53" spans="1:35" x14ac:dyDescent="0.15">
      <c r="A53" t="str">
        <f t="shared" si="0"/>
        <v>129106300110005001</v>
      </c>
      <c r="B53" s="1" t="s">
        <v>243</v>
      </c>
      <c r="C53" s="1" t="s">
        <v>244</v>
      </c>
      <c r="D53" s="1" t="s">
        <v>264</v>
      </c>
      <c r="E53" s="1" t="s">
        <v>118</v>
      </c>
      <c r="F53" s="1" t="s">
        <v>267</v>
      </c>
      <c r="G53" s="1" t="s">
        <v>100</v>
      </c>
      <c r="H53" s="1" t="s">
        <v>101</v>
      </c>
      <c r="I53" s="1" t="s">
        <v>248</v>
      </c>
      <c r="J53" s="1" t="s">
        <v>1044</v>
      </c>
      <c r="K53" s="1" t="s">
        <v>249</v>
      </c>
      <c r="L53" s="1" t="s">
        <v>121</v>
      </c>
      <c r="M53" s="1">
        <v>2</v>
      </c>
      <c r="N53" s="1" t="s">
        <v>1253</v>
      </c>
      <c r="O53" s="1" t="s">
        <v>122</v>
      </c>
      <c r="P53" s="1" t="s">
        <v>123</v>
      </c>
      <c r="Q53" s="1" t="s">
        <v>163</v>
      </c>
      <c r="R53" s="1" t="s">
        <v>109</v>
      </c>
      <c r="S53" s="1" t="s">
        <v>109</v>
      </c>
      <c r="T53" s="1" t="s">
        <v>125</v>
      </c>
      <c r="U53" s="1" t="s">
        <v>126</v>
      </c>
      <c r="V53" s="1" t="s">
        <v>266</v>
      </c>
      <c r="W53" s="1" t="s">
        <v>266</v>
      </c>
      <c r="X53" s="1" t="s">
        <v>1254</v>
      </c>
      <c r="Y53" s="1" t="s">
        <v>245</v>
      </c>
      <c r="Z53" s="1" t="s">
        <v>246</v>
      </c>
      <c r="AA53" s="1" t="s">
        <v>1255</v>
      </c>
      <c r="AB53" s="1"/>
      <c r="AC53" s="1" t="s">
        <v>15</v>
      </c>
      <c r="AD53">
        <v>2</v>
      </c>
      <c r="AE53">
        <v>0</v>
      </c>
      <c r="AF53">
        <v>13</v>
      </c>
      <c r="AG53">
        <v>13</v>
      </c>
      <c r="AH53" t="str">
        <f t="shared" si="5"/>
        <v>7:1</v>
      </c>
      <c r="AI53">
        <f t="shared" si="6"/>
        <v>6.5</v>
      </c>
    </row>
    <row r="54" spans="1:35" x14ac:dyDescent="0.15">
      <c r="A54" t="str">
        <f t="shared" si="0"/>
        <v>129106300110005002</v>
      </c>
      <c r="B54" s="1" t="s">
        <v>243</v>
      </c>
      <c r="C54" s="1" t="s">
        <v>244</v>
      </c>
      <c r="D54" s="1" t="s">
        <v>264</v>
      </c>
      <c r="E54" s="1" t="s">
        <v>118</v>
      </c>
      <c r="F54" s="1" t="s">
        <v>275</v>
      </c>
      <c r="G54" s="1" t="s">
        <v>100</v>
      </c>
      <c r="H54" s="1" t="s">
        <v>101</v>
      </c>
      <c r="I54" s="1" t="s">
        <v>248</v>
      </c>
      <c r="J54" s="1" t="s">
        <v>1085</v>
      </c>
      <c r="K54" s="1" t="s">
        <v>249</v>
      </c>
      <c r="L54" s="1" t="s">
        <v>121</v>
      </c>
      <c r="M54" s="1">
        <v>2</v>
      </c>
      <c r="N54" s="1" t="s">
        <v>1253</v>
      </c>
      <c r="O54" s="1" t="s">
        <v>122</v>
      </c>
      <c r="P54" s="1" t="s">
        <v>123</v>
      </c>
      <c r="Q54" s="1" t="s">
        <v>163</v>
      </c>
      <c r="R54" s="1" t="s">
        <v>109</v>
      </c>
      <c r="S54" s="1" t="s">
        <v>109</v>
      </c>
      <c r="T54" s="1" t="s">
        <v>125</v>
      </c>
      <c r="U54" s="1" t="s">
        <v>126</v>
      </c>
      <c r="V54" s="1" t="s">
        <v>266</v>
      </c>
      <c r="W54" s="1" t="s">
        <v>266</v>
      </c>
      <c r="X54" s="1" t="s">
        <v>1256</v>
      </c>
      <c r="Y54" s="1" t="s">
        <v>245</v>
      </c>
      <c r="Z54" s="1" t="s">
        <v>246</v>
      </c>
      <c r="AA54" s="1" t="s">
        <v>1255</v>
      </c>
      <c r="AB54" s="1"/>
      <c r="AC54" s="1" t="s">
        <v>15</v>
      </c>
      <c r="AD54">
        <v>2</v>
      </c>
      <c r="AE54">
        <v>1</v>
      </c>
      <c r="AF54">
        <v>24</v>
      </c>
      <c r="AG54">
        <v>25</v>
      </c>
      <c r="AH54" t="str">
        <f t="shared" si="5"/>
        <v>12:1</v>
      </c>
      <c r="AI54">
        <f t="shared" si="6"/>
        <v>12</v>
      </c>
    </row>
    <row r="55" spans="1:35" x14ac:dyDescent="0.15">
      <c r="A55" t="str">
        <f t="shared" si="0"/>
        <v>129106300110005003</v>
      </c>
      <c r="B55" s="1" t="s">
        <v>243</v>
      </c>
      <c r="C55" s="1" t="s">
        <v>244</v>
      </c>
      <c r="D55" s="1" t="s">
        <v>264</v>
      </c>
      <c r="E55" s="1" t="s">
        <v>118</v>
      </c>
      <c r="F55" s="1" t="s">
        <v>277</v>
      </c>
      <c r="G55" s="1" t="s">
        <v>100</v>
      </c>
      <c r="H55" s="1" t="s">
        <v>101</v>
      </c>
      <c r="I55" s="1" t="s">
        <v>260</v>
      </c>
      <c r="J55" s="1" t="s">
        <v>276</v>
      </c>
      <c r="K55" s="1" t="s">
        <v>249</v>
      </c>
      <c r="L55" s="1" t="s">
        <v>121</v>
      </c>
      <c r="M55" s="1">
        <v>1</v>
      </c>
      <c r="N55" s="1" t="s">
        <v>1257</v>
      </c>
      <c r="O55" s="1" t="s">
        <v>122</v>
      </c>
      <c r="P55" s="1" t="s">
        <v>123</v>
      </c>
      <c r="Q55" s="1" t="s">
        <v>163</v>
      </c>
      <c r="R55" s="1" t="s">
        <v>109</v>
      </c>
      <c r="S55" s="1" t="s">
        <v>109</v>
      </c>
      <c r="T55" s="1" t="s">
        <v>125</v>
      </c>
      <c r="U55" s="1" t="s">
        <v>126</v>
      </c>
      <c r="V55" s="1" t="s">
        <v>266</v>
      </c>
      <c r="W55" s="1" t="s">
        <v>266</v>
      </c>
      <c r="X55" s="1" t="s">
        <v>1254</v>
      </c>
      <c r="Y55" s="1" t="s">
        <v>245</v>
      </c>
      <c r="Z55" s="1" t="s">
        <v>246</v>
      </c>
      <c r="AA55" s="1" t="s">
        <v>1255</v>
      </c>
      <c r="AB55" s="1"/>
      <c r="AC55" s="1" t="s">
        <v>15</v>
      </c>
      <c r="AD55">
        <v>1</v>
      </c>
      <c r="AE55">
        <v>0</v>
      </c>
      <c r="AF55">
        <v>6</v>
      </c>
      <c r="AG55">
        <v>6</v>
      </c>
      <c r="AH55" t="str">
        <f t="shared" si="5"/>
        <v>6:1</v>
      </c>
      <c r="AI55">
        <f t="shared" si="6"/>
        <v>6</v>
      </c>
    </row>
    <row r="56" spans="1:35" x14ac:dyDescent="0.15">
      <c r="A56" t="str">
        <f t="shared" si="0"/>
        <v>129106300110005004</v>
      </c>
      <c r="B56" s="1" t="s">
        <v>243</v>
      </c>
      <c r="C56" s="1" t="s">
        <v>244</v>
      </c>
      <c r="D56" s="1" t="s">
        <v>264</v>
      </c>
      <c r="E56" s="1" t="s">
        <v>118</v>
      </c>
      <c r="F56" s="1" t="s">
        <v>279</v>
      </c>
      <c r="G56" s="1" t="s">
        <v>100</v>
      </c>
      <c r="H56" s="1" t="s">
        <v>101</v>
      </c>
      <c r="I56" s="1" t="s">
        <v>260</v>
      </c>
      <c r="J56" s="1" t="s">
        <v>278</v>
      </c>
      <c r="K56" s="1" t="s">
        <v>249</v>
      </c>
      <c r="L56" s="1" t="s">
        <v>121</v>
      </c>
      <c r="M56" s="1">
        <v>1</v>
      </c>
      <c r="N56" s="1" t="s">
        <v>1257</v>
      </c>
      <c r="O56" s="1" t="s">
        <v>122</v>
      </c>
      <c r="P56" s="1" t="s">
        <v>123</v>
      </c>
      <c r="Q56" s="1" t="s">
        <v>163</v>
      </c>
      <c r="R56" s="1" t="s">
        <v>109</v>
      </c>
      <c r="S56" s="1" t="s">
        <v>109</v>
      </c>
      <c r="T56" s="1" t="s">
        <v>125</v>
      </c>
      <c r="U56" s="1" t="s">
        <v>126</v>
      </c>
      <c r="V56" s="1" t="s">
        <v>266</v>
      </c>
      <c r="W56" s="1" t="s">
        <v>266</v>
      </c>
      <c r="X56" s="1" t="s">
        <v>1256</v>
      </c>
      <c r="Y56" s="1" t="s">
        <v>245</v>
      </c>
      <c r="Z56" s="1" t="s">
        <v>246</v>
      </c>
      <c r="AA56" s="1" t="s">
        <v>1255</v>
      </c>
      <c r="AB56" s="1"/>
      <c r="AC56" s="1" t="s">
        <v>15</v>
      </c>
      <c r="AD56">
        <v>1</v>
      </c>
      <c r="AE56">
        <v>0</v>
      </c>
      <c r="AF56">
        <v>12</v>
      </c>
      <c r="AG56">
        <v>12</v>
      </c>
      <c r="AH56" t="str">
        <f t="shared" si="5"/>
        <v>12:1</v>
      </c>
      <c r="AI56">
        <f t="shared" si="6"/>
        <v>12</v>
      </c>
    </row>
    <row r="57" spans="1:35" x14ac:dyDescent="0.15">
      <c r="A57" t="str">
        <f t="shared" si="0"/>
        <v>129106300110005005</v>
      </c>
      <c r="B57" s="1" t="s">
        <v>243</v>
      </c>
      <c r="C57" s="1" t="s">
        <v>244</v>
      </c>
      <c r="D57" s="1" t="s">
        <v>264</v>
      </c>
      <c r="E57" s="1" t="s">
        <v>118</v>
      </c>
      <c r="F57" s="1" t="s">
        <v>262</v>
      </c>
      <c r="G57" s="1" t="s">
        <v>100</v>
      </c>
      <c r="H57" s="1" t="s">
        <v>101</v>
      </c>
      <c r="I57" s="1" t="s">
        <v>263</v>
      </c>
      <c r="J57" s="1" t="s">
        <v>280</v>
      </c>
      <c r="K57" s="1" t="s">
        <v>249</v>
      </c>
      <c r="L57" s="1" t="s">
        <v>121</v>
      </c>
      <c r="M57" s="1">
        <v>1</v>
      </c>
      <c r="N57" s="1" t="s">
        <v>1271</v>
      </c>
      <c r="O57" s="1" t="s">
        <v>122</v>
      </c>
      <c r="P57" s="1" t="s">
        <v>123</v>
      </c>
      <c r="Q57" s="1" t="s">
        <v>163</v>
      </c>
      <c r="R57" s="1" t="s">
        <v>108</v>
      </c>
      <c r="S57" s="1" t="s">
        <v>109</v>
      </c>
      <c r="T57" s="1" t="s">
        <v>125</v>
      </c>
      <c r="U57" s="1" t="s">
        <v>126</v>
      </c>
      <c r="V57" s="1" t="s">
        <v>266</v>
      </c>
      <c r="W57" s="1" t="s">
        <v>266</v>
      </c>
      <c r="X57" s="1" t="s">
        <v>1272</v>
      </c>
      <c r="Y57" s="1" t="s">
        <v>245</v>
      </c>
      <c r="Z57" s="1" t="s">
        <v>246</v>
      </c>
      <c r="AA57" s="1" t="s">
        <v>1255</v>
      </c>
      <c r="AB57" s="1"/>
      <c r="AC57" s="1" t="s">
        <v>15</v>
      </c>
      <c r="AD57">
        <v>1</v>
      </c>
      <c r="AE57">
        <v>3</v>
      </c>
      <c r="AF57">
        <v>282</v>
      </c>
      <c r="AG57">
        <v>285</v>
      </c>
      <c r="AH57" t="str">
        <f t="shared" si="5"/>
        <v>282:1</v>
      </c>
      <c r="AI57">
        <f t="shared" si="6"/>
        <v>282</v>
      </c>
    </row>
    <row r="58" spans="1:35" x14ac:dyDescent="0.15">
      <c r="A58" t="str">
        <f t="shared" si="0"/>
        <v>129106300110005006</v>
      </c>
      <c r="B58" s="1" t="s">
        <v>243</v>
      </c>
      <c r="C58" s="1" t="s">
        <v>244</v>
      </c>
      <c r="D58" s="1" t="s">
        <v>264</v>
      </c>
      <c r="E58" s="1" t="s">
        <v>118</v>
      </c>
      <c r="F58" s="1" t="s">
        <v>271</v>
      </c>
      <c r="G58" s="1" t="s">
        <v>100</v>
      </c>
      <c r="H58" s="1" t="s">
        <v>101</v>
      </c>
      <c r="I58" s="1" t="s">
        <v>253</v>
      </c>
      <c r="J58" s="1" t="s">
        <v>282</v>
      </c>
      <c r="K58" s="1" t="s">
        <v>249</v>
      </c>
      <c r="L58" s="1" t="s">
        <v>121</v>
      </c>
      <c r="M58" s="1">
        <v>1</v>
      </c>
      <c r="N58" s="1" t="s">
        <v>1264</v>
      </c>
      <c r="O58" s="1" t="s">
        <v>122</v>
      </c>
      <c r="P58" s="1" t="s">
        <v>123</v>
      </c>
      <c r="Q58" s="1" t="s">
        <v>107</v>
      </c>
      <c r="R58" s="1" t="s">
        <v>108</v>
      </c>
      <c r="S58" s="1" t="s">
        <v>204</v>
      </c>
      <c r="T58" s="1" t="s">
        <v>125</v>
      </c>
      <c r="U58" s="1" t="s">
        <v>126</v>
      </c>
      <c r="V58" s="1" t="s">
        <v>266</v>
      </c>
      <c r="W58" s="1" t="s">
        <v>266</v>
      </c>
      <c r="X58" s="1" t="s">
        <v>1265</v>
      </c>
      <c r="Y58" s="1" t="s">
        <v>245</v>
      </c>
      <c r="Z58" s="1" t="s">
        <v>246</v>
      </c>
      <c r="AA58" s="1" t="s">
        <v>1255</v>
      </c>
      <c r="AB58" s="1"/>
      <c r="AC58" s="1" t="s">
        <v>15</v>
      </c>
      <c r="AD58">
        <v>1</v>
      </c>
      <c r="AE58">
        <v>0</v>
      </c>
      <c r="AF58">
        <v>2</v>
      </c>
      <c r="AG58">
        <v>2</v>
      </c>
      <c r="AH58" t="str">
        <f t="shared" si="5"/>
        <v>2:1</v>
      </c>
      <c r="AI58">
        <f t="shared" si="6"/>
        <v>2</v>
      </c>
    </row>
    <row r="59" spans="1:35" x14ac:dyDescent="0.15">
      <c r="A59" t="str">
        <f t="shared" si="0"/>
        <v>129106300110006001</v>
      </c>
      <c r="B59" s="1" t="s">
        <v>243</v>
      </c>
      <c r="C59" s="1" t="s">
        <v>244</v>
      </c>
      <c r="D59" s="1" t="s">
        <v>1273</v>
      </c>
      <c r="E59" s="1" t="s">
        <v>118</v>
      </c>
      <c r="F59" s="1" t="s">
        <v>1274</v>
      </c>
      <c r="G59" s="1" t="s">
        <v>100</v>
      </c>
      <c r="H59" s="1" t="s">
        <v>101</v>
      </c>
      <c r="I59" s="1" t="s">
        <v>251</v>
      </c>
      <c r="J59" s="1" t="s">
        <v>292</v>
      </c>
      <c r="K59" s="1" t="s">
        <v>249</v>
      </c>
      <c r="L59" s="1" t="s">
        <v>121</v>
      </c>
      <c r="M59" s="1">
        <v>1</v>
      </c>
      <c r="N59" s="1" t="s">
        <v>1275</v>
      </c>
      <c r="O59" s="1" t="s">
        <v>122</v>
      </c>
      <c r="P59" s="1" t="s">
        <v>123</v>
      </c>
      <c r="Q59" s="1" t="s">
        <v>107</v>
      </c>
      <c r="R59" s="1" t="s">
        <v>108</v>
      </c>
      <c r="S59" s="1" t="s">
        <v>204</v>
      </c>
      <c r="T59" s="1" t="s">
        <v>125</v>
      </c>
      <c r="U59" s="1" t="s">
        <v>126</v>
      </c>
      <c r="V59" s="1" t="s">
        <v>241</v>
      </c>
      <c r="W59" s="1" t="s">
        <v>241</v>
      </c>
      <c r="X59" s="1" t="s">
        <v>1265</v>
      </c>
      <c r="Y59" s="1" t="s">
        <v>245</v>
      </c>
      <c r="Z59" s="1" t="s">
        <v>246</v>
      </c>
      <c r="AA59" s="1" t="s">
        <v>1255</v>
      </c>
      <c r="AB59" s="1"/>
      <c r="AC59" s="1" t="s">
        <v>17</v>
      </c>
      <c r="AD59">
        <v>1</v>
      </c>
      <c r="AE59">
        <v>0</v>
      </c>
      <c r="AF59">
        <v>2</v>
      </c>
      <c r="AG59">
        <v>2</v>
      </c>
      <c r="AH59" t="str">
        <f t="shared" si="5"/>
        <v>2:1</v>
      </c>
      <c r="AI59">
        <f t="shared" si="6"/>
        <v>2</v>
      </c>
    </row>
    <row r="60" spans="1:35" x14ac:dyDescent="0.15">
      <c r="A60" t="str">
        <f t="shared" si="0"/>
        <v>129106300110006002</v>
      </c>
      <c r="B60" s="1" t="s">
        <v>243</v>
      </c>
      <c r="C60" s="1" t="s">
        <v>244</v>
      </c>
      <c r="D60" s="1" t="s">
        <v>1273</v>
      </c>
      <c r="E60" s="1" t="s">
        <v>118</v>
      </c>
      <c r="F60" s="1" t="s">
        <v>270</v>
      </c>
      <c r="G60" s="1" t="s">
        <v>100</v>
      </c>
      <c r="H60" s="1" t="s">
        <v>101</v>
      </c>
      <c r="I60" s="1" t="s">
        <v>263</v>
      </c>
      <c r="J60" s="1" t="s">
        <v>1046</v>
      </c>
      <c r="K60" s="1" t="s">
        <v>249</v>
      </c>
      <c r="L60" s="1" t="s">
        <v>121</v>
      </c>
      <c r="M60" s="1">
        <v>1</v>
      </c>
      <c r="N60" s="1" t="s">
        <v>1271</v>
      </c>
      <c r="O60" s="1" t="s">
        <v>122</v>
      </c>
      <c r="P60" s="1" t="s">
        <v>123</v>
      </c>
      <c r="Q60" s="1" t="s">
        <v>163</v>
      </c>
      <c r="R60" s="1" t="s">
        <v>109</v>
      </c>
      <c r="S60" s="1" t="s">
        <v>109</v>
      </c>
      <c r="T60" s="1" t="s">
        <v>125</v>
      </c>
      <c r="U60" s="1" t="s">
        <v>126</v>
      </c>
      <c r="V60" s="1" t="s">
        <v>241</v>
      </c>
      <c r="W60" s="1" t="s">
        <v>241</v>
      </c>
      <c r="X60" s="1" t="s">
        <v>1270</v>
      </c>
      <c r="Y60" s="1" t="s">
        <v>245</v>
      </c>
      <c r="Z60" s="1" t="s">
        <v>246</v>
      </c>
      <c r="AA60" s="1" t="s">
        <v>1255</v>
      </c>
      <c r="AB60" s="1"/>
      <c r="AC60" s="1" t="s">
        <v>17</v>
      </c>
      <c r="AD60">
        <v>1</v>
      </c>
      <c r="AE60">
        <v>0</v>
      </c>
      <c r="AF60">
        <v>35</v>
      </c>
      <c r="AG60">
        <v>35</v>
      </c>
      <c r="AH60" t="str">
        <f t="shared" si="5"/>
        <v>35:1</v>
      </c>
      <c r="AI60">
        <f t="shared" si="6"/>
        <v>35</v>
      </c>
    </row>
    <row r="61" spans="1:35" x14ac:dyDescent="0.15">
      <c r="A61" t="str">
        <f t="shared" si="0"/>
        <v>129106300110008001</v>
      </c>
      <c r="B61" s="1" t="s">
        <v>243</v>
      </c>
      <c r="C61" s="1" t="s">
        <v>244</v>
      </c>
      <c r="D61" s="1" t="s">
        <v>274</v>
      </c>
      <c r="E61" s="1" t="s">
        <v>118</v>
      </c>
      <c r="F61" s="1" t="s">
        <v>1276</v>
      </c>
      <c r="G61" s="1" t="s">
        <v>100</v>
      </c>
      <c r="H61" s="1" t="s">
        <v>101</v>
      </c>
      <c r="I61" s="1" t="s">
        <v>248</v>
      </c>
      <c r="J61" s="1" t="s">
        <v>302</v>
      </c>
      <c r="K61" s="1" t="s">
        <v>249</v>
      </c>
      <c r="L61" s="1" t="s">
        <v>121</v>
      </c>
      <c r="M61" s="1">
        <v>1</v>
      </c>
      <c r="N61" s="1" t="s">
        <v>1253</v>
      </c>
      <c r="O61" s="1" t="s">
        <v>122</v>
      </c>
      <c r="P61" s="1" t="s">
        <v>123</v>
      </c>
      <c r="Q61" s="1" t="s">
        <v>163</v>
      </c>
      <c r="R61" s="1" t="s">
        <v>109</v>
      </c>
      <c r="S61" s="1" t="s">
        <v>109</v>
      </c>
      <c r="T61" s="1" t="s">
        <v>125</v>
      </c>
      <c r="U61" s="1" t="s">
        <v>126</v>
      </c>
      <c r="V61" s="1" t="s">
        <v>213</v>
      </c>
      <c r="W61" s="1" t="s">
        <v>213</v>
      </c>
      <c r="X61" s="1" t="s">
        <v>1254</v>
      </c>
      <c r="Y61" s="1" t="s">
        <v>245</v>
      </c>
      <c r="Z61" s="1" t="s">
        <v>246</v>
      </c>
      <c r="AA61" s="1" t="s">
        <v>1255</v>
      </c>
      <c r="AB61" s="1"/>
      <c r="AC61" s="1" t="s">
        <v>16</v>
      </c>
      <c r="AD61">
        <v>1</v>
      </c>
      <c r="AE61">
        <v>0</v>
      </c>
      <c r="AF61">
        <v>9</v>
      </c>
      <c r="AG61">
        <v>9</v>
      </c>
      <c r="AH61" t="str">
        <f t="shared" si="5"/>
        <v>9:1</v>
      </c>
      <c r="AI61">
        <f t="shared" si="6"/>
        <v>9</v>
      </c>
    </row>
    <row r="62" spans="1:35" x14ac:dyDescent="0.15">
      <c r="A62" t="str">
        <f t="shared" si="0"/>
        <v>129106300110008002</v>
      </c>
      <c r="B62" s="1" t="s">
        <v>243</v>
      </c>
      <c r="C62" s="1" t="s">
        <v>244</v>
      </c>
      <c r="D62" s="1" t="s">
        <v>274</v>
      </c>
      <c r="E62" s="1" t="s">
        <v>118</v>
      </c>
      <c r="F62" s="1" t="s">
        <v>1277</v>
      </c>
      <c r="G62" s="1" t="s">
        <v>100</v>
      </c>
      <c r="H62" s="1" t="s">
        <v>101</v>
      </c>
      <c r="I62" s="1" t="s">
        <v>248</v>
      </c>
      <c r="J62" s="1" t="s">
        <v>304</v>
      </c>
      <c r="K62" s="1" t="s">
        <v>249</v>
      </c>
      <c r="L62" s="1" t="s">
        <v>121</v>
      </c>
      <c r="M62" s="1">
        <v>1</v>
      </c>
      <c r="N62" s="1" t="s">
        <v>1253</v>
      </c>
      <c r="O62" s="1" t="s">
        <v>122</v>
      </c>
      <c r="P62" s="1" t="s">
        <v>123</v>
      </c>
      <c r="Q62" s="1" t="s">
        <v>163</v>
      </c>
      <c r="R62" s="1" t="s">
        <v>109</v>
      </c>
      <c r="S62" s="1" t="s">
        <v>109</v>
      </c>
      <c r="T62" s="1" t="s">
        <v>125</v>
      </c>
      <c r="U62" s="1" t="s">
        <v>126</v>
      </c>
      <c r="V62" s="1" t="s">
        <v>213</v>
      </c>
      <c r="W62" s="1" t="s">
        <v>213</v>
      </c>
      <c r="X62" s="1" t="s">
        <v>1256</v>
      </c>
      <c r="Y62" s="1" t="s">
        <v>245</v>
      </c>
      <c r="Z62" s="1" t="s">
        <v>246</v>
      </c>
      <c r="AA62" s="1" t="s">
        <v>1255</v>
      </c>
      <c r="AB62" s="1"/>
      <c r="AC62" s="1" t="s">
        <v>16</v>
      </c>
      <c r="AD62">
        <v>1</v>
      </c>
      <c r="AE62">
        <v>0</v>
      </c>
      <c r="AF62">
        <v>14</v>
      </c>
      <c r="AG62">
        <v>14</v>
      </c>
      <c r="AH62" t="str">
        <f t="shared" si="5"/>
        <v>14:1</v>
      </c>
      <c r="AI62">
        <f t="shared" si="6"/>
        <v>14</v>
      </c>
    </row>
    <row r="63" spans="1:35" x14ac:dyDescent="0.15">
      <c r="A63" t="str">
        <f t="shared" si="0"/>
        <v>129106300110008003</v>
      </c>
      <c r="B63" s="1" t="s">
        <v>243</v>
      </c>
      <c r="C63" s="1" t="s">
        <v>244</v>
      </c>
      <c r="D63" s="1" t="s">
        <v>274</v>
      </c>
      <c r="E63" s="1" t="s">
        <v>118</v>
      </c>
      <c r="F63" s="1" t="s">
        <v>281</v>
      </c>
      <c r="G63" s="1" t="s">
        <v>100</v>
      </c>
      <c r="H63" s="1" t="s">
        <v>101</v>
      </c>
      <c r="I63" s="1" t="s">
        <v>263</v>
      </c>
      <c r="J63" s="1" t="s">
        <v>305</v>
      </c>
      <c r="K63" s="1" t="s">
        <v>249</v>
      </c>
      <c r="L63" s="1" t="s">
        <v>121</v>
      </c>
      <c r="M63" s="1">
        <v>1</v>
      </c>
      <c r="N63" s="1" t="s">
        <v>1271</v>
      </c>
      <c r="O63" s="1" t="s">
        <v>122</v>
      </c>
      <c r="P63" s="1" t="s">
        <v>123</v>
      </c>
      <c r="Q63" s="1" t="s">
        <v>163</v>
      </c>
      <c r="R63" s="1" t="s">
        <v>109</v>
      </c>
      <c r="S63" s="1" t="s">
        <v>109</v>
      </c>
      <c r="T63" s="1" t="s">
        <v>125</v>
      </c>
      <c r="U63" s="1" t="s">
        <v>126</v>
      </c>
      <c r="V63" s="1" t="s">
        <v>213</v>
      </c>
      <c r="W63" s="1" t="s">
        <v>213</v>
      </c>
      <c r="X63" s="1" t="s">
        <v>1270</v>
      </c>
      <c r="Y63" s="1" t="s">
        <v>245</v>
      </c>
      <c r="Z63" s="1" t="s">
        <v>246</v>
      </c>
      <c r="AA63" s="1" t="s">
        <v>1255</v>
      </c>
      <c r="AB63" s="1"/>
      <c r="AC63" s="1" t="s">
        <v>16</v>
      </c>
      <c r="AD63">
        <v>1</v>
      </c>
      <c r="AE63">
        <v>0</v>
      </c>
      <c r="AF63">
        <v>28</v>
      </c>
      <c r="AG63">
        <v>28</v>
      </c>
      <c r="AH63" t="str">
        <f t="shared" si="5"/>
        <v>28:1</v>
      </c>
      <c r="AI63">
        <f t="shared" si="6"/>
        <v>28</v>
      </c>
    </row>
    <row r="64" spans="1:35" x14ac:dyDescent="0.15">
      <c r="A64" t="str">
        <f t="shared" si="0"/>
        <v>129106300110008004</v>
      </c>
      <c r="B64" s="1" t="s">
        <v>243</v>
      </c>
      <c r="C64" s="1" t="s">
        <v>244</v>
      </c>
      <c r="D64" s="1" t="s">
        <v>274</v>
      </c>
      <c r="E64" s="1" t="s">
        <v>118</v>
      </c>
      <c r="F64" s="1" t="s">
        <v>1278</v>
      </c>
      <c r="G64" s="1" t="s">
        <v>100</v>
      </c>
      <c r="H64" s="1" t="s">
        <v>101</v>
      </c>
      <c r="I64" s="1" t="s">
        <v>251</v>
      </c>
      <c r="J64" s="1" t="s">
        <v>1113</v>
      </c>
      <c r="K64" s="1" t="s">
        <v>249</v>
      </c>
      <c r="L64" s="1" t="s">
        <v>121</v>
      </c>
      <c r="M64" s="1">
        <v>1</v>
      </c>
      <c r="N64" s="1" t="s">
        <v>1275</v>
      </c>
      <c r="O64" s="1" t="s">
        <v>122</v>
      </c>
      <c r="P64" s="1" t="s">
        <v>123</v>
      </c>
      <c r="Q64" s="1" t="s">
        <v>163</v>
      </c>
      <c r="R64" s="1" t="s">
        <v>109</v>
      </c>
      <c r="S64" s="1" t="s">
        <v>109</v>
      </c>
      <c r="T64" s="1" t="s">
        <v>125</v>
      </c>
      <c r="U64" s="1" t="s">
        <v>126</v>
      </c>
      <c r="V64" s="1" t="s">
        <v>213</v>
      </c>
      <c r="W64" s="1" t="s">
        <v>213</v>
      </c>
      <c r="X64" s="1" t="s">
        <v>1279</v>
      </c>
      <c r="Y64" s="1" t="s">
        <v>245</v>
      </c>
      <c r="Z64" s="1" t="s">
        <v>246</v>
      </c>
      <c r="AA64" s="1" t="s">
        <v>1255</v>
      </c>
      <c r="AB64" s="1"/>
      <c r="AC64" s="1" t="s">
        <v>16</v>
      </c>
      <c r="AD64">
        <v>1</v>
      </c>
      <c r="AE64">
        <v>0</v>
      </c>
      <c r="AF64">
        <v>15</v>
      </c>
      <c r="AG64">
        <v>15</v>
      </c>
      <c r="AH64" t="str">
        <f t="shared" si="5"/>
        <v>15:1</v>
      </c>
      <c r="AI64">
        <f t="shared" si="6"/>
        <v>15</v>
      </c>
    </row>
    <row r="65" spans="1:35" x14ac:dyDescent="0.15">
      <c r="A65" t="str">
        <f t="shared" si="0"/>
        <v>129106300110008005</v>
      </c>
      <c r="B65" s="1" t="s">
        <v>243</v>
      </c>
      <c r="C65" s="1" t="s">
        <v>244</v>
      </c>
      <c r="D65" s="1" t="s">
        <v>274</v>
      </c>
      <c r="E65" s="1" t="s">
        <v>118</v>
      </c>
      <c r="F65" s="1" t="s">
        <v>1280</v>
      </c>
      <c r="G65" s="1" t="s">
        <v>100</v>
      </c>
      <c r="H65" s="1" t="s">
        <v>101</v>
      </c>
      <c r="I65" s="1" t="s">
        <v>1281</v>
      </c>
      <c r="J65" s="1" t="s">
        <v>1130</v>
      </c>
      <c r="K65" s="1" t="s">
        <v>249</v>
      </c>
      <c r="L65" s="1" t="s">
        <v>121</v>
      </c>
      <c r="M65" s="1">
        <v>1</v>
      </c>
      <c r="N65" s="1" t="s">
        <v>1282</v>
      </c>
      <c r="O65" s="1" t="s">
        <v>122</v>
      </c>
      <c r="P65" s="1" t="s">
        <v>123</v>
      </c>
      <c r="Q65" s="1" t="s">
        <v>163</v>
      </c>
      <c r="R65" s="1" t="s">
        <v>109</v>
      </c>
      <c r="S65" s="1" t="s">
        <v>109</v>
      </c>
      <c r="T65" s="1" t="s">
        <v>125</v>
      </c>
      <c r="U65" s="1" t="s">
        <v>126</v>
      </c>
      <c r="V65" s="1" t="s">
        <v>213</v>
      </c>
      <c r="W65" s="1" t="s">
        <v>213</v>
      </c>
      <c r="X65" s="1" t="s">
        <v>1279</v>
      </c>
      <c r="Y65" s="1" t="s">
        <v>245</v>
      </c>
      <c r="Z65" s="1" t="s">
        <v>246</v>
      </c>
      <c r="AA65" s="1" t="s">
        <v>1255</v>
      </c>
      <c r="AB65" s="1"/>
      <c r="AC65" s="1" t="s">
        <v>16</v>
      </c>
      <c r="AD65">
        <v>1</v>
      </c>
      <c r="AE65">
        <v>0</v>
      </c>
      <c r="AF65">
        <v>23</v>
      </c>
      <c r="AG65">
        <v>23</v>
      </c>
      <c r="AH65" t="str">
        <f t="shared" si="5"/>
        <v>23:1</v>
      </c>
      <c r="AI65">
        <f t="shared" si="6"/>
        <v>23</v>
      </c>
    </row>
    <row r="66" spans="1:35" x14ac:dyDescent="0.15">
      <c r="A66" t="str">
        <f t="shared" ref="A66:A129" si="7">B66&amp;J66</f>
        <v>129106300110008006</v>
      </c>
      <c r="B66" s="1" t="s">
        <v>243</v>
      </c>
      <c r="C66" s="1" t="s">
        <v>244</v>
      </c>
      <c r="D66" s="1" t="s">
        <v>274</v>
      </c>
      <c r="E66" s="1" t="s">
        <v>118</v>
      </c>
      <c r="F66" s="1" t="s">
        <v>1283</v>
      </c>
      <c r="G66" s="1" t="s">
        <v>100</v>
      </c>
      <c r="H66" s="1" t="s">
        <v>101</v>
      </c>
      <c r="I66" s="1" t="s">
        <v>1284</v>
      </c>
      <c r="J66" s="1" t="s">
        <v>1129</v>
      </c>
      <c r="K66" s="1" t="s">
        <v>249</v>
      </c>
      <c r="L66" s="1" t="s">
        <v>121</v>
      </c>
      <c r="M66" s="1">
        <v>1</v>
      </c>
      <c r="N66" s="1" t="s">
        <v>1285</v>
      </c>
      <c r="O66" s="1" t="s">
        <v>122</v>
      </c>
      <c r="P66" s="1" t="s">
        <v>123</v>
      </c>
      <c r="Q66" s="1" t="s">
        <v>163</v>
      </c>
      <c r="R66" s="1" t="s">
        <v>109</v>
      </c>
      <c r="S66" s="1" t="s">
        <v>109</v>
      </c>
      <c r="T66" s="1" t="s">
        <v>125</v>
      </c>
      <c r="U66" s="1" t="s">
        <v>126</v>
      </c>
      <c r="V66" s="1" t="s">
        <v>213</v>
      </c>
      <c r="W66" s="1" t="s">
        <v>213</v>
      </c>
      <c r="X66" s="1" t="s">
        <v>1286</v>
      </c>
      <c r="Y66" s="1" t="s">
        <v>245</v>
      </c>
      <c r="Z66" s="1" t="s">
        <v>246</v>
      </c>
      <c r="AA66" s="1" t="s">
        <v>1255</v>
      </c>
      <c r="AB66" s="1"/>
      <c r="AC66" s="1" t="s">
        <v>16</v>
      </c>
      <c r="AD66">
        <v>1</v>
      </c>
      <c r="AE66">
        <v>1</v>
      </c>
      <c r="AF66">
        <v>17</v>
      </c>
      <c r="AG66">
        <v>18</v>
      </c>
      <c r="AH66" t="str">
        <f t="shared" si="5"/>
        <v>17:1</v>
      </c>
      <c r="AI66">
        <f t="shared" si="6"/>
        <v>17</v>
      </c>
    </row>
    <row r="67" spans="1:35" x14ac:dyDescent="0.15">
      <c r="A67" t="str">
        <f t="shared" si="7"/>
        <v>129106300110009001</v>
      </c>
      <c r="B67" s="1" t="s">
        <v>243</v>
      </c>
      <c r="C67" s="1" t="s">
        <v>244</v>
      </c>
      <c r="D67" s="1" t="s">
        <v>1287</v>
      </c>
      <c r="E67" s="1" t="s">
        <v>118</v>
      </c>
      <c r="F67" s="1" t="s">
        <v>284</v>
      </c>
      <c r="G67" s="1" t="s">
        <v>100</v>
      </c>
      <c r="H67" s="1" t="s">
        <v>101</v>
      </c>
      <c r="I67" s="1" t="s">
        <v>260</v>
      </c>
      <c r="J67" s="1" t="s">
        <v>1054</v>
      </c>
      <c r="K67" s="1" t="s">
        <v>249</v>
      </c>
      <c r="L67" s="1" t="s">
        <v>121</v>
      </c>
      <c r="M67" s="1">
        <v>1</v>
      </c>
      <c r="N67" s="1" t="s">
        <v>1257</v>
      </c>
      <c r="O67" s="1" t="s">
        <v>122</v>
      </c>
      <c r="P67" s="1" t="s">
        <v>123</v>
      </c>
      <c r="Q67" s="1" t="s">
        <v>163</v>
      </c>
      <c r="R67" s="1" t="s">
        <v>109</v>
      </c>
      <c r="S67" s="1" t="s">
        <v>109</v>
      </c>
      <c r="T67" s="1" t="s">
        <v>125</v>
      </c>
      <c r="U67" s="1" t="s">
        <v>126</v>
      </c>
      <c r="V67" s="1" t="s">
        <v>242</v>
      </c>
      <c r="W67" s="1" t="s">
        <v>242</v>
      </c>
      <c r="X67" s="1" t="s">
        <v>1288</v>
      </c>
      <c r="Y67" s="1" t="s">
        <v>245</v>
      </c>
      <c r="Z67" s="1" t="s">
        <v>246</v>
      </c>
      <c r="AA67" s="1" t="s">
        <v>1255</v>
      </c>
      <c r="AB67" s="1"/>
      <c r="AC67" s="1" t="s">
        <v>22</v>
      </c>
      <c r="AD67">
        <v>1</v>
      </c>
      <c r="AE67">
        <v>0</v>
      </c>
      <c r="AF67">
        <v>9</v>
      </c>
      <c r="AG67">
        <v>9</v>
      </c>
      <c r="AH67" t="str">
        <f t="shared" si="5"/>
        <v>9:1</v>
      </c>
      <c r="AI67">
        <f t="shared" si="6"/>
        <v>9</v>
      </c>
    </row>
    <row r="68" spans="1:35" x14ac:dyDescent="0.15">
      <c r="A68" t="str">
        <f t="shared" si="7"/>
        <v>129106300110009002</v>
      </c>
      <c r="B68" s="1" t="s">
        <v>243</v>
      </c>
      <c r="C68" s="1" t="s">
        <v>244</v>
      </c>
      <c r="D68" s="1" t="s">
        <v>1287</v>
      </c>
      <c r="E68" s="1" t="s">
        <v>118</v>
      </c>
      <c r="F68" s="1" t="s">
        <v>1289</v>
      </c>
      <c r="G68" s="1" t="s">
        <v>100</v>
      </c>
      <c r="H68" s="1" t="s">
        <v>101</v>
      </c>
      <c r="I68" s="1" t="s">
        <v>251</v>
      </c>
      <c r="J68" s="1" t="s">
        <v>1112</v>
      </c>
      <c r="K68" s="1" t="s">
        <v>249</v>
      </c>
      <c r="L68" s="1" t="s">
        <v>121</v>
      </c>
      <c r="M68" s="1">
        <v>1</v>
      </c>
      <c r="N68" s="1" t="s">
        <v>1290</v>
      </c>
      <c r="O68" s="1" t="s">
        <v>147</v>
      </c>
      <c r="P68" s="1" t="s">
        <v>148</v>
      </c>
      <c r="Q68" s="1" t="s">
        <v>163</v>
      </c>
      <c r="R68" s="1" t="s">
        <v>109</v>
      </c>
      <c r="S68" s="1" t="s">
        <v>109</v>
      </c>
      <c r="T68" s="1" t="s">
        <v>125</v>
      </c>
      <c r="U68" s="1" t="s">
        <v>126</v>
      </c>
      <c r="V68" s="1" t="s">
        <v>242</v>
      </c>
      <c r="W68" s="1" t="s">
        <v>242</v>
      </c>
      <c r="X68" s="1" t="s">
        <v>1291</v>
      </c>
      <c r="Y68" s="1" t="s">
        <v>245</v>
      </c>
      <c r="Z68" s="1" t="s">
        <v>246</v>
      </c>
      <c r="AA68" s="1" t="s">
        <v>1255</v>
      </c>
      <c r="AB68" s="1"/>
      <c r="AC68" s="1" t="s">
        <v>22</v>
      </c>
      <c r="AD68">
        <v>1</v>
      </c>
      <c r="AE68">
        <v>2</v>
      </c>
      <c r="AF68">
        <v>50</v>
      </c>
      <c r="AG68">
        <v>52</v>
      </c>
      <c r="AH68" t="str">
        <f t="shared" si="5"/>
        <v>50:1</v>
      </c>
      <c r="AI68">
        <f t="shared" si="6"/>
        <v>50</v>
      </c>
    </row>
    <row r="69" spans="1:35" x14ac:dyDescent="0.15">
      <c r="A69" t="str">
        <f t="shared" si="7"/>
        <v>129106300110010001</v>
      </c>
      <c r="B69" s="1" t="s">
        <v>243</v>
      </c>
      <c r="C69" s="1" t="s">
        <v>244</v>
      </c>
      <c r="D69" s="1" t="s">
        <v>283</v>
      </c>
      <c r="E69" s="1" t="s">
        <v>118</v>
      </c>
      <c r="F69" s="1" t="s">
        <v>1292</v>
      </c>
      <c r="G69" s="1" t="s">
        <v>100</v>
      </c>
      <c r="H69" s="1" t="s">
        <v>101</v>
      </c>
      <c r="I69" s="1" t="s">
        <v>260</v>
      </c>
      <c r="J69" s="1" t="s">
        <v>307</v>
      </c>
      <c r="K69" s="1" t="s">
        <v>249</v>
      </c>
      <c r="L69" s="1" t="s">
        <v>121</v>
      </c>
      <c r="M69" s="1">
        <v>1</v>
      </c>
      <c r="N69" s="1" t="s">
        <v>1257</v>
      </c>
      <c r="O69" s="1" t="s">
        <v>122</v>
      </c>
      <c r="P69" s="1" t="s">
        <v>123</v>
      </c>
      <c r="Q69" s="1" t="s">
        <v>163</v>
      </c>
      <c r="R69" s="1" t="s">
        <v>109</v>
      </c>
      <c r="S69" s="1" t="s">
        <v>109</v>
      </c>
      <c r="T69" s="1" t="s">
        <v>125</v>
      </c>
      <c r="U69" s="1" t="s">
        <v>126</v>
      </c>
      <c r="V69" s="1" t="s">
        <v>133</v>
      </c>
      <c r="W69" s="1" t="s">
        <v>133</v>
      </c>
      <c r="X69" s="1" t="s">
        <v>1288</v>
      </c>
      <c r="Y69" s="1" t="s">
        <v>245</v>
      </c>
      <c r="Z69" s="1" t="s">
        <v>246</v>
      </c>
      <c r="AA69" s="1" t="s">
        <v>1255</v>
      </c>
      <c r="AB69" s="1"/>
      <c r="AC69" s="1" t="s">
        <v>14</v>
      </c>
      <c r="AD69">
        <v>1</v>
      </c>
      <c r="AE69">
        <v>0</v>
      </c>
      <c r="AF69">
        <v>12</v>
      </c>
      <c r="AG69">
        <v>12</v>
      </c>
      <c r="AH69" t="str">
        <f t="shared" si="5"/>
        <v>12:1</v>
      </c>
      <c r="AI69">
        <f t="shared" si="6"/>
        <v>12</v>
      </c>
    </row>
    <row r="70" spans="1:35" x14ac:dyDescent="0.15">
      <c r="A70" t="str">
        <f t="shared" si="7"/>
        <v>129106300110010002</v>
      </c>
      <c r="B70" s="1" t="s">
        <v>243</v>
      </c>
      <c r="C70" s="1" t="s">
        <v>244</v>
      </c>
      <c r="D70" s="1" t="s">
        <v>283</v>
      </c>
      <c r="E70" s="1" t="s">
        <v>118</v>
      </c>
      <c r="F70" s="1" t="s">
        <v>272</v>
      </c>
      <c r="G70" s="1" t="s">
        <v>100</v>
      </c>
      <c r="H70" s="1" t="s">
        <v>101</v>
      </c>
      <c r="I70" s="1" t="s">
        <v>253</v>
      </c>
      <c r="J70" s="1" t="s">
        <v>309</v>
      </c>
      <c r="K70" s="1" t="s">
        <v>249</v>
      </c>
      <c r="L70" s="1" t="s">
        <v>121</v>
      </c>
      <c r="M70" s="1">
        <v>1</v>
      </c>
      <c r="N70" s="1" t="s">
        <v>1264</v>
      </c>
      <c r="O70" s="1" t="s">
        <v>122</v>
      </c>
      <c r="P70" s="1" t="s">
        <v>123</v>
      </c>
      <c r="Q70" s="1" t="s">
        <v>107</v>
      </c>
      <c r="R70" s="1" t="s">
        <v>108</v>
      </c>
      <c r="S70" s="1" t="s">
        <v>204</v>
      </c>
      <c r="T70" s="1" t="s">
        <v>125</v>
      </c>
      <c r="U70" s="1" t="s">
        <v>126</v>
      </c>
      <c r="V70" s="1" t="s">
        <v>133</v>
      </c>
      <c r="W70" s="1" t="s">
        <v>133</v>
      </c>
      <c r="X70" s="1" t="s">
        <v>1265</v>
      </c>
      <c r="Y70" s="1" t="s">
        <v>245</v>
      </c>
      <c r="Z70" s="1" t="s">
        <v>246</v>
      </c>
      <c r="AA70" s="1" t="s">
        <v>1255</v>
      </c>
      <c r="AB70" s="1"/>
      <c r="AC70" s="1" t="s">
        <v>14</v>
      </c>
      <c r="AD70">
        <v>1</v>
      </c>
      <c r="AE70">
        <v>0</v>
      </c>
      <c r="AF70">
        <v>6</v>
      </c>
      <c r="AG70">
        <v>6</v>
      </c>
      <c r="AH70" t="str">
        <f t="shared" si="5"/>
        <v>6:1</v>
      </c>
      <c r="AI70">
        <f t="shared" si="6"/>
        <v>6</v>
      </c>
    </row>
    <row r="71" spans="1:35" x14ac:dyDescent="0.15">
      <c r="A71" t="str">
        <f t="shared" si="7"/>
        <v>129106300110011001</v>
      </c>
      <c r="B71" s="1" t="s">
        <v>243</v>
      </c>
      <c r="C71" s="1" t="s">
        <v>244</v>
      </c>
      <c r="D71" s="1" t="s">
        <v>285</v>
      </c>
      <c r="E71" s="1" t="s">
        <v>118</v>
      </c>
      <c r="F71" s="1" t="s">
        <v>286</v>
      </c>
      <c r="G71" s="1" t="s">
        <v>100</v>
      </c>
      <c r="H71" s="1" t="s">
        <v>101</v>
      </c>
      <c r="I71" s="1" t="s">
        <v>287</v>
      </c>
      <c r="J71" s="1" t="s">
        <v>311</v>
      </c>
      <c r="K71" s="1" t="s">
        <v>249</v>
      </c>
      <c r="L71" s="1" t="s">
        <v>121</v>
      </c>
      <c r="M71" s="1">
        <v>7</v>
      </c>
      <c r="N71" s="1" t="s">
        <v>288</v>
      </c>
      <c r="O71" s="1" t="s">
        <v>105</v>
      </c>
      <c r="P71" s="1" t="s">
        <v>106</v>
      </c>
      <c r="Q71" s="1" t="s">
        <v>163</v>
      </c>
      <c r="R71" s="1" t="s">
        <v>109</v>
      </c>
      <c r="S71" s="1" t="s">
        <v>109</v>
      </c>
      <c r="T71" s="1" t="s">
        <v>125</v>
      </c>
      <c r="U71" s="1" t="s">
        <v>126</v>
      </c>
      <c r="V71" s="1" t="s">
        <v>128</v>
      </c>
      <c r="W71" s="1" t="s">
        <v>128</v>
      </c>
      <c r="X71" s="1" t="s">
        <v>1293</v>
      </c>
      <c r="Y71" s="1" t="s">
        <v>245</v>
      </c>
      <c r="Z71" s="1" t="s">
        <v>246</v>
      </c>
      <c r="AA71" s="1" t="s">
        <v>1255</v>
      </c>
      <c r="AB71" s="1"/>
      <c r="AC71" s="1" t="s">
        <v>11</v>
      </c>
      <c r="AD71">
        <v>7</v>
      </c>
      <c r="AE71">
        <v>0</v>
      </c>
      <c r="AF71">
        <v>8</v>
      </c>
      <c r="AG71">
        <v>8</v>
      </c>
      <c r="AH71" t="str">
        <f t="shared" si="5"/>
        <v>1:1</v>
      </c>
      <c r="AI71">
        <f t="shared" si="6"/>
        <v>1.1428571428571428</v>
      </c>
    </row>
    <row r="72" spans="1:35" x14ac:dyDescent="0.15">
      <c r="A72" t="str">
        <f t="shared" si="7"/>
        <v>130103300110006001</v>
      </c>
      <c r="B72" s="1" t="s">
        <v>289</v>
      </c>
      <c r="C72" s="1" t="s">
        <v>40</v>
      </c>
      <c r="D72" s="1" t="s">
        <v>290</v>
      </c>
      <c r="E72" s="1" t="s">
        <v>118</v>
      </c>
      <c r="F72" s="1" t="s">
        <v>42</v>
      </c>
      <c r="G72" s="1" t="s">
        <v>100</v>
      </c>
      <c r="H72" s="1" t="s">
        <v>101</v>
      </c>
      <c r="I72" s="1" t="s">
        <v>297</v>
      </c>
      <c r="J72" s="1" t="s">
        <v>292</v>
      </c>
      <c r="K72" s="1" t="s">
        <v>249</v>
      </c>
      <c r="L72" s="1" t="s">
        <v>121</v>
      </c>
      <c r="M72" s="1">
        <v>5</v>
      </c>
      <c r="N72" s="1" t="s">
        <v>1294</v>
      </c>
      <c r="O72" s="1" t="s">
        <v>105</v>
      </c>
      <c r="P72" s="1" t="s">
        <v>106</v>
      </c>
      <c r="Q72" s="1" t="s">
        <v>163</v>
      </c>
      <c r="R72" s="1" t="s">
        <v>109</v>
      </c>
      <c r="S72" s="1" t="s">
        <v>109</v>
      </c>
      <c r="T72" s="1" t="s">
        <v>125</v>
      </c>
      <c r="U72" s="1" t="s">
        <v>126</v>
      </c>
      <c r="V72" s="1" t="s">
        <v>293</v>
      </c>
      <c r="W72" s="1" t="s">
        <v>293</v>
      </c>
      <c r="X72" s="1" t="s">
        <v>1295</v>
      </c>
      <c r="Y72" s="1" t="s">
        <v>294</v>
      </c>
      <c r="Z72" s="1" t="s">
        <v>295</v>
      </c>
      <c r="AA72" s="1"/>
      <c r="AB72" s="1"/>
      <c r="AC72" s="1" t="s">
        <v>18</v>
      </c>
      <c r="AD72">
        <v>5</v>
      </c>
      <c r="AE72">
        <v>9</v>
      </c>
      <c r="AF72">
        <v>184</v>
      </c>
      <c r="AG72">
        <v>193</v>
      </c>
      <c r="AH72" t="str">
        <f t="shared" si="5"/>
        <v>37:1</v>
      </c>
      <c r="AI72">
        <f t="shared" si="6"/>
        <v>36.799999999999997</v>
      </c>
    </row>
    <row r="73" spans="1:35" x14ac:dyDescent="0.15">
      <c r="A73" t="str">
        <f t="shared" si="7"/>
        <v>130103300110006002</v>
      </c>
      <c r="B73" s="1" t="s">
        <v>289</v>
      </c>
      <c r="C73" s="1" t="s">
        <v>40</v>
      </c>
      <c r="D73" s="1" t="s">
        <v>290</v>
      </c>
      <c r="E73" s="1" t="s">
        <v>118</v>
      </c>
      <c r="F73" s="1" t="s">
        <v>44</v>
      </c>
      <c r="G73" s="1" t="s">
        <v>100</v>
      </c>
      <c r="H73" s="1" t="s">
        <v>101</v>
      </c>
      <c r="I73" s="1" t="s">
        <v>297</v>
      </c>
      <c r="J73" s="1" t="s">
        <v>1046</v>
      </c>
      <c r="K73" s="1" t="s">
        <v>249</v>
      </c>
      <c r="L73" s="1" t="s">
        <v>121</v>
      </c>
      <c r="M73" s="1">
        <v>5</v>
      </c>
      <c r="N73" s="1" t="s">
        <v>1294</v>
      </c>
      <c r="O73" s="1" t="s">
        <v>105</v>
      </c>
      <c r="P73" s="1" t="s">
        <v>106</v>
      </c>
      <c r="Q73" s="1" t="s">
        <v>163</v>
      </c>
      <c r="R73" s="1" t="s">
        <v>109</v>
      </c>
      <c r="S73" s="1" t="s">
        <v>109</v>
      </c>
      <c r="T73" s="1" t="s">
        <v>125</v>
      </c>
      <c r="U73" s="1" t="s">
        <v>126</v>
      </c>
      <c r="V73" s="1" t="s">
        <v>293</v>
      </c>
      <c r="W73" s="1" t="s">
        <v>293</v>
      </c>
      <c r="X73" s="1" t="s">
        <v>1296</v>
      </c>
      <c r="Y73" s="1" t="s">
        <v>294</v>
      </c>
      <c r="Z73" s="1" t="s">
        <v>295</v>
      </c>
      <c r="AA73" s="1"/>
      <c r="AB73" s="1"/>
      <c r="AC73" s="1" t="s">
        <v>18</v>
      </c>
      <c r="AD73">
        <v>5</v>
      </c>
      <c r="AE73">
        <v>10</v>
      </c>
      <c r="AF73">
        <v>296</v>
      </c>
      <c r="AG73">
        <v>306</v>
      </c>
      <c r="AH73" t="str">
        <f t="shared" ref="AH73:AH136" si="8">ROUND(AF73/M73,0)&amp;":"&amp;1</f>
        <v>59:1</v>
      </c>
      <c r="AI73">
        <f t="shared" ref="AI73:AI136" si="9">AF73/M73</f>
        <v>59.2</v>
      </c>
    </row>
    <row r="74" spans="1:35" x14ac:dyDescent="0.15">
      <c r="A74" t="str">
        <f t="shared" si="7"/>
        <v>130103300110006003</v>
      </c>
      <c r="B74" s="1" t="s">
        <v>289</v>
      </c>
      <c r="C74" s="1" t="s">
        <v>40</v>
      </c>
      <c r="D74" s="1" t="s">
        <v>290</v>
      </c>
      <c r="E74" s="1" t="s">
        <v>118</v>
      </c>
      <c r="F74" s="1" t="s">
        <v>63</v>
      </c>
      <c r="G74" s="1" t="s">
        <v>100</v>
      </c>
      <c r="H74" s="1" t="s">
        <v>101</v>
      </c>
      <c r="I74" s="1" t="s">
        <v>291</v>
      </c>
      <c r="J74" s="1" t="s">
        <v>1114</v>
      </c>
      <c r="K74" s="1" t="s">
        <v>249</v>
      </c>
      <c r="L74" s="1" t="s">
        <v>121</v>
      </c>
      <c r="M74" s="1">
        <v>4</v>
      </c>
      <c r="N74" s="1" t="s">
        <v>1294</v>
      </c>
      <c r="O74" s="1" t="s">
        <v>105</v>
      </c>
      <c r="P74" s="1" t="s">
        <v>106</v>
      </c>
      <c r="Q74" s="1" t="s">
        <v>163</v>
      </c>
      <c r="R74" s="1" t="s">
        <v>109</v>
      </c>
      <c r="S74" s="1" t="s">
        <v>109</v>
      </c>
      <c r="T74" s="1" t="s">
        <v>125</v>
      </c>
      <c r="U74" s="1" t="s">
        <v>126</v>
      </c>
      <c r="V74" s="1" t="s">
        <v>293</v>
      </c>
      <c r="W74" s="1" t="s">
        <v>293</v>
      </c>
      <c r="X74" s="1" t="s">
        <v>1297</v>
      </c>
      <c r="Y74" s="1" t="s">
        <v>294</v>
      </c>
      <c r="Z74" s="1" t="s">
        <v>295</v>
      </c>
      <c r="AA74" s="1"/>
      <c r="AB74" s="1"/>
      <c r="AC74" s="1" t="s">
        <v>18</v>
      </c>
      <c r="AD74">
        <v>4</v>
      </c>
      <c r="AE74">
        <v>48</v>
      </c>
      <c r="AF74">
        <v>1393</v>
      </c>
      <c r="AG74">
        <v>1441</v>
      </c>
      <c r="AH74" t="str">
        <f t="shared" si="8"/>
        <v>348:1</v>
      </c>
      <c r="AI74">
        <f t="shared" si="9"/>
        <v>348.25</v>
      </c>
    </row>
    <row r="75" spans="1:35" x14ac:dyDescent="0.15">
      <c r="A75" t="str">
        <f t="shared" si="7"/>
        <v>130103300110007001</v>
      </c>
      <c r="B75" s="1" t="s">
        <v>289</v>
      </c>
      <c r="C75" s="1" t="s">
        <v>40</v>
      </c>
      <c r="D75" s="1" t="s">
        <v>296</v>
      </c>
      <c r="E75" s="1" t="s">
        <v>118</v>
      </c>
      <c r="F75" s="1" t="s">
        <v>42</v>
      </c>
      <c r="G75" s="1" t="s">
        <v>100</v>
      </c>
      <c r="H75" s="1" t="s">
        <v>101</v>
      </c>
      <c r="I75" s="1" t="s">
        <v>297</v>
      </c>
      <c r="J75" s="1" t="s">
        <v>298</v>
      </c>
      <c r="K75" s="1" t="s">
        <v>249</v>
      </c>
      <c r="L75" s="1" t="s">
        <v>121</v>
      </c>
      <c r="M75" s="1">
        <v>3</v>
      </c>
      <c r="N75" s="1" t="s">
        <v>1294</v>
      </c>
      <c r="O75" s="1" t="s">
        <v>105</v>
      </c>
      <c r="P75" s="1" t="s">
        <v>106</v>
      </c>
      <c r="Q75" s="1" t="s">
        <v>163</v>
      </c>
      <c r="R75" s="1" t="s">
        <v>109</v>
      </c>
      <c r="S75" s="1" t="s">
        <v>109</v>
      </c>
      <c r="T75" s="1" t="s">
        <v>125</v>
      </c>
      <c r="U75" s="1" t="s">
        <v>126</v>
      </c>
      <c r="V75" s="1" t="s">
        <v>299</v>
      </c>
      <c r="W75" s="1" t="s">
        <v>299</v>
      </c>
      <c r="X75" s="1" t="s">
        <v>1295</v>
      </c>
      <c r="Y75" s="1" t="s">
        <v>294</v>
      </c>
      <c r="Z75" s="1" t="s">
        <v>295</v>
      </c>
      <c r="AA75" s="1"/>
      <c r="AB75" s="1"/>
      <c r="AC75" s="1" t="s">
        <v>18</v>
      </c>
      <c r="AD75">
        <v>3</v>
      </c>
      <c r="AE75">
        <v>3</v>
      </c>
      <c r="AF75">
        <v>82</v>
      </c>
      <c r="AG75">
        <v>85</v>
      </c>
      <c r="AH75" t="str">
        <f t="shared" si="8"/>
        <v>27:1</v>
      </c>
      <c r="AI75">
        <f t="shared" si="9"/>
        <v>27.333333333333332</v>
      </c>
    </row>
    <row r="76" spans="1:35" x14ac:dyDescent="0.15">
      <c r="A76" t="str">
        <f t="shared" si="7"/>
        <v>130103300110007002</v>
      </c>
      <c r="B76" s="1" t="s">
        <v>289</v>
      </c>
      <c r="C76" s="1" t="s">
        <v>40</v>
      </c>
      <c r="D76" s="1" t="s">
        <v>296</v>
      </c>
      <c r="E76" s="1" t="s">
        <v>118</v>
      </c>
      <c r="F76" s="1" t="s">
        <v>44</v>
      </c>
      <c r="G76" s="1" t="s">
        <v>100</v>
      </c>
      <c r="H76" s="1" t="s">
        <v>101</v>
      </c>
      <c r="I76" s="1" t="s">
        <v>297</v>
      </c>
      <c r="J76" s="1" t="s">
        <v>300</v>
      </c>
      <c r="K76" s="1" t="s">
        <v>249</v>
      </c>
      <c r="L76" s="1" t="s">
        <v>121</v>
      </c>
      <c r="M76" s="1">
        <v>3</v>
      </c>
      <c r="N76" s="1" t="s">
        <v>1294</v>
      </c>
      <c r="O76" s="1" t="s">
        <v>105</v>
      </c>
      <c r="P76" s="1" t="s">
        <v>106</v>
      </c>
      <c r="Q76" s="1" t="s">
        <v>163</v>
      </c>
      <c r="R76" s="1" t="s">
        <v>109</v>
      </c>
      <c r="S76" s="1" t="s">
        <v>109</v>
      </c>
      <c r="T76" s="1" t="s">
        <v>125</v>
      </c>
      <c r="U76" s="1" t="s">
        <v>126</v>
      </c>
      <c r="V76" s="1" t="s">
        <v>299</v>
      </c>
      <c r="W76" s="1" t="s">
        <v>299</v>
      </c>
      <c r="X76" s="1" t="s">
        <v>1296</v>
      </c>
      <c r="Y76" s="1" t="s">
        <v>294</v>
      </c>
      <c r="Z76" s="1" t="s">
        <v>295</v>
      </c>
      <c r="AA76" s="1"/>
      <c r="AB76" s="1"/>
      <c r="AC76" s="1" t="s">
        <v>18</v>
      </c>
      <c r="AD76">
        <v>3</v>
      </c>
      <c r="AE76">
        <v>3</v>
      </c>
      <c r="AF76">
        <v>158</v>
      </c>
      <c r="AG76">
        <v>161</v>
      </c>
      <c r="AH76" t="str">
        <f t="shared" si="8"/>
        <v>53:1</v>
      </c>
      <c r="AI76">
        <f t="shared" si="9"/>
        <v>52.666666666666664</v>
      </c>
    </row>
    <row r="77" spans="1:35" x14ac:dyDescent="0.15">
      <c r="A77" t="str">
        <f t="shared" si="7"/>
        <v>130103300110008001</v>
      </c>
      <c r="B77" s="1" t="s">
        <v>289</v>
      </c>
      <c r="C77" s="1" t="s">
        <v>40</v>
      </c>
      <c r="D77" s="1" t="s">
        <v>301</v>
      </c>
      <c r="E77" s="1" t="s">
        <v>118</v>
      </c>
      <c r="F77" s="1" t="s">
        <v>42</v>
      </c>
      <c r="G77" s="1" t="s">
        <v>100</v>
      </c>
      <c r="H77" s="1" t="s">
        <v>101</v>
      </c>
      <c r="I77" s="1" t="s">
        <v>297</v>
      </c>
      <c r="J77" s="1" t="s">
        <v>302</v>
      </c>
      <c r="K77" s="1" t="s">
        <v>249</v>
      </c>
      <c r="L77" s="1" t="s">
        <v>121</v>
      </c>
      <c r="M77" s="1">
        <v>2</v>
      </c>
      <c r="N77" s="1" t="s">
        <v>1294</v>
      </c>
      <c r="O77" s="1" t="s">
        <v>105</v>
      </c>
      <c r="P77" s="1" t="s">
        <v>106</v>
      </c>
      <c r="Q77" s="1" t="s">
        <v>163</v>
      </c>
      <c r="R77" s="1" t="s">
        <v>109</v>
      </c>
      <c r="S77" s="1" t="s">
        <v>109</v>
      </c>
      <c r="T77" s="1" t="s">
        <v>125</v>
      </c>
      <c r="U77" s="1" t="s">
        <v>126</v>
      </c>
      <c r="V77" s="1" t="s">
        <v>303</v>
      </c>
      <c r="W77" s="1" t="s">
        <v>303</v>
      </c>
      <c r="X77" s="1" t="s">
        <v>1295</v>
      </c>
      <c r="Y77" s="1" t="s">
        <v>294</v>
      </c>
      <c r="Z77" s="1" t="s">
        <v>295</v>
      </c>
      <c r="AA77" s="1"/>
      <c r="AB77" s="1"/>
      <c r="AC77" s="1" t="s">
        <v>18</v>
      </c>
      <c r="AD77">
        <v>2</v>
      </c>
      <c r="AE77">
        <v>11</v>
      </c>
      <c r="AF77">
        <v>48</v>
      </c>
      <c r="AG77">
        <v>59</v>
      </c>
      <c r="AH77" t="str">
        <f t="shared" si="8"/>
        <v>24:1</v>
      </c>
      <c r="AI77">
        <f t="shared" si="9"/>
        <v>24</v>
      </c>
    </row>
    <row r="78" spans="1:35" x14ac:dyDescent="0.15">
      <c r="A78" t="str">
        <f t="shared" si="7"/>
        <v>130103300110008002</v>
      </c>
      <c r="B78" s="1" t="s">
        <v>289</v>
      </c>
      <c r="C78" s="1" t="s">
        <v>40</v>
      </c>
      <c r="D78" s="1" t="s">
        <v>301</v>
      </c>
      <c r="E78" s="1" t="s">
        <v>118</v>
      </c>
      <c r="F78" s="1" t="s">
        <v>44</v>
      </c>
      <c r="G78" s="1" t="s">
        <v>100</v>
      </c>
      <c r="H78" s="1" t="s">
        <v>101</v>
      </c>
      <c r="I78" s="1" t="s">
        <v>297</v>
      </c>
      <c r="J78" s="1" t="s">
        <v>304</v>
      </c>
      <c r="K78" s="1" t="s">
        <v>249</v>
      </c>
      <c r="L78" s="1" t="s">
        <v>121</v>
      </c>
      <c r="M78" s="1">
        <v>2</v>
      </c>
      <c r="N78" s="1" t="s">
        <v>1294</v>
      </c>
      <c r="O78" s="1" t="s">
        <v>105</v>
      </c>
      <c r="P78" s="1" t="s">
        <v>106</v>
      </c>
      <c r="Q78" s="1" t="s">
        <v>163</v>
      </c>
      <c r="R78" s="1" t="s">
        <v>109</v>
      </c>
      <c r="S78" s="1" t="s">
        <v>109</v>
      </c>
      <c r="T78" s="1" t="s">
        <v>125</v>
      </c>
      <c r="U78" s="1" t="s">
        <v>126</v>
      </c>
      <c r="V78" s="1" t="s">
        <v>303</v>
      </c>
      <c r="W78" s="1" t="s">
        <v>303</v>
      </c>
      <c r="X78" s="1" t="s">
        <v>1296</v>
      </c>
      <c r="Y78" s="1" t="s">
        <v>294</v>
      </c>
      <c r="Z78" s="1" t="s">
        <v>295</v>
      </c>
      <c r="AA78" s="1"/>
      <c r="AB78" s="1"/>
      <c r="AC78" s="1" t="s">
        <v>18</v>
      </c>
      <c r="AD78">
        <v>2</v>
      </c>
      <c r="AE78">
        <v>12</v>
      </c>
      <c r="AF78">
        <v>87</v>
      </c>
      <c r="AG78">
        <v>99</v>
      </c>
      <c r="AH78" t="str">
        <f t="shared" si="8"/>
        <v>44:1</v>
      </c>
      <c r="AI78">
        <f t="shared" si="9"/>
        <v>43.5</v>
      </c>
    </row>
    <row r="79" spans="1:35" x14ac:dyDescent="0.15">
      <c r="A79" t="str">
        <f t="shared" si="7"/>
        <v>130103300110008003</v>
      </c>
      <c r="B79" s="1" t="s">
        <v>289</v>
      </c>
      <c r="C79" s="1" t="s">
        <v>40</v>
      </c>
      <c r="D79" s="1" t="s">
        <v>301</v>
      </c>
      <c r="E79" s="1" t="s">
        <v>118</v>
      </c>
      <c r="F79" s="1" t="s">
        <v>63</v>
      </c>
      <c r="G79" s="1" t="s">
        <v>100</v>
      </c>
      <c r="H79" s="1" t="s">
        <v>101</v>
      </c>
      <c r="I79" s="1" t="s">
        <v>291</v>
      </c>
      <c r="J79" s="1" t="s">
        <v>305</v>
      </c>
      <c r="K79" s="1" t="s">
        <v>249</v>
      </c>
      <c r="L79" s="1" t="s">
        <v>121</v>
      </c>
      <c r="M79" s="1">
        <v>3</v>
      </c>
      <c r="N79" s="1" t="s">
        <v>1294</v>
      </c>
      <c r="O79" s="1" t="s">
        <v>105</v>
      </c>
      <c r="P79" s="1" t="s">
        <v>106</v>
      </c>
      <c r="Q79" s="1" t="s">
        <v>163</v>
      </c>
      <c r="R79" s="1" t="s">
        <v>109</v>
      </c>
      <c r="S79" s="1" t="s">
        <v>109</v>
      </c>
      <c r="T79" s="1" t="s">
        <v>125</v>
      </c>
      <c r="U79" s="1" t="s">
        <v>126</v>
      </c>
      <c r="V79" s="1" t="s">
        <v>303</v>
      </c>
      <c r="W79" s="1" t="s">
        <v>303</v>
      </c>
      <c r="X79" s="1" t="s">
        <v>1297</v>
      </c>
      <c r="Y79" s="1" t="s">
        <v>294</v>
      </c>
      <c r="Z79" s="1" t="s">
        <v>295</v>
      </c>
      <c r="AA79" s="1"/>
      <c r="AB79" s="1"/>
      <c r="AC79" s="1" t="s">
        <v>18</v>
      </c>
      <c r="AD79">
        <v>3</v>
      </c>
      <c r="AE79">
        <v>1</v>
      </c>
      <c r="AF79">
        <v>840</v>
      </c>
      <c r="AG79">
        <v>841</v>
      </c>
      <c r="AH79" t="str">
        <f t="shared" si="8"/>
        <v>280:1</v>
      </c>
      <c r="AI79">
        <f t="shared" si="9"/>
        <v>280</v>
      </c>
    </row>
    <row r="80" spans="1:35" x14ac:dyDescent="0.15">
      <c r="A80" t="str">
        <f t="shared" si="7"/>
        <v>130103300110009001</v>
      </c>
      <c r="B80" s="1" t="s">
        <v>289</v>
      </c>
      <c r="C80" s="1" t="s">
        <v>40</v>
      </c>
      <c r="D80" s="1" t="s">
        <v>1298</v>
      </c>
      <c r="E80" s="1" t="s">
        <v>118</v>
      </c>
      <c r="F80" s="1" t="s">
        <v>42</v>
      </c>
      <c r="G80" s="1" t="s">
        <v>100</v>
      </c>
      <c r="H80" s="1" t="s">
        <v>101</v>
      </c>
      <c r="I80" s="1" t="s">
        <v>291</v>
      </c>
      <c r="J80" s="1" t="s">
        <v>1054</v>
      </c>
      <c r="K80" s="1" t="s">
        <v>249</v>
      </c>
      <c r="L80" s="1" t="s">
        <v>121</v>
      </c>
      <c r="M80" s="1">
        <v>2</v>
      </c>
      <c r="N80" s="1" t="s">
        <v>1294</v>
      </c>
      <c r="O80" s="1" t="s">
        <v>105</v>
      </c>
      <c r="P80" s="1" t="s">
        <v>106</v>
      </c>
      <c r="Q80" s="1" t="s">
        <v>163</v>
      </c>
      <c r="R80" s="1" t="s">
        <v>109</v>
      </c>
      <c r="S80" s="1" t="s">
        <v>109</v>
      </c>
      <c r="T80" s="1" t="s">
        <v>125</v>
      </c>
      <c r="U80" s="1" t="s">
        <v>126</v>
      </c>
      <c r="V80" s="1" t="s">
        <v>1299</v>
      </c>
      <c r="W80" s="1" t="s">
        <v>1299</v>
      </c>
      <c r="X80" s="1" t="s">
        <v>1297</v>
      </c>
      <c r="Y80" s="1" t="s">
        <v>294</v>
      </c>
      <c r="Z80" s="1" t="s">
        <v>295</v>
      </c>
      <c r="AA80" s="1"/>
      <c r="AB80" s="1"/>
      <c r="AC80" s="1" t="s">
        <v>18</v>
      </c>
      <c r="AD80">
        <v>2</v>
      </c>
      <c r="AE80">
        <v>1</v>
      </c>
      <c r="AF80">
        <v>365</v>
      </c>
      <c r="AG80">
        <v>366</v>
      </c>
      <c r="AH80" t="str">
        <f t="shared" si="8"/>
        <v>183:1</v>
      </c>
      <c r="AI80">
        <f t="shared" si="9"/>
        <v>182.5</v>
      </c>
    </row>
    <row r="81" spans="1:35" x14ac:dyDescent="0.15">
      <c r="A81" t="str">
        <f t="shared" si="7"/>
        <v>130103300110009002</v>
      </c>
      <c r="B81" s="1" t="s">
        <v>289</v>
      </c>
      <c r="C81" s="1" t="s">
        <v>40</v>
      </c>
      <c r="D81" s="1" t="s">
        <v>1298</v>
      </c>
      <c r="E81" s="1" t="s">
        <v>118</v>
      </c>
      <c r="F81" s="1" t="s">
        <v>44</v>
      </c>
      <c r="G81" s="1" t="s">
        <v>100</v>
      </c>
      <c r="H81" s="1" t="s">
        <v>101</v>
      </c>
      <c r="I81" s="1" t="s">
        <v>297</v>
      </c>
      <c r="J81" s="1" t="s">
        <v>1112</v>
      </c>
      <c r="K81" s="1" t="s">
        <v>249</v>
      </c>
      <c r="L81" s="1" t="s">
        <v>121</v>
      </c>
      <c r="M81" s="1">
        <v>2</v>
      </c>
      <c r="N81" s="1" t="s">
        <v>1300</v>
      </c>
      <c r="O81" s="1" t="s">
        <v>105</v>
      </c>
      <c r="P81" s="1" t="s">
        <v>106</v>
      </c>
      <c r="Q81" s="1" t="s">
        <v>163</v>
      </c>
      <c r="R81" s="1" t="s">
        <v>203</v>
      </c>
      <c r="S81" s="1" t="s">
        <v>204</v>
      </c>
      <c r="T81" s="1" t="s">
        <v>125</v>
      </c>
      <c r="U81" s="1" t="s">
        <v>126</v>
      </c>
      <c r="V81" s="1" t="s">
        <v>1299</v>
      </c>
      <c r="W81" s="1" t="s">
        <v>1299</v>
      </c>
      <c r="X81" s="1" t="s">
        <v>1301</v>
      </c>
      <c r="Y81" s="1" t="s">
        <v>294</v>
      </c>
      <c r="Z81" s="1" t="s">
        <v>295</v>
      </c>
      <c r="AA81" s="1"/>
      <c r="AB81" s="1"/>
      <c r="AC81" s="1" t="s">
        <v>18</v>
      </c>
      <c r="AD81">
        <v>2</v>
      </c>
      <c r="AE81">
        <v>0</v>
      </c>
      <c r="AF81">
        <v>18</v>
      </c>
      <c r="AG81">
        <v>18</v>
      </c>
      <c r="AH81" t="str">
        <f t="shared" si="8"/>
        <v>9:1</v>
      </c>
      <c r="AI81">
        <f t="shared" si="9"/>
        <v>9</v>
      </c>
    </row>
    <row r="82" spans="1:35" x14ac:dyDescent="0.15">
      <c r="A82" t="str">
        <f t="shared" si="7"/>
        <v>130103300110010001</v>
      </c>
      <c r="B82" s="1" t="s">
        <v>289</v>
      </c>
      <c r="C82" s="1" t="s">
        <v>40</v>
      </c>
      <c r="D82" s="1" t="s">
        <v>306</v>
      </c>
      <c r="E82" s="1" t="s">
        <v>118</v>
      </c>
      <c r="F82" s="1" t="s">
        <v>42</v>
      </c>
      <c r="G82" s="1" t="s">
        <v>100</v>
      </c>
      <c r="H82" s="1" t="s">
        <v>101</v>
      </c>
      <c r="I82" s="1" t="s">
        <v>297</v>
      </c>
      <c r="J82" s="1" t="s">
        <v>307</v>
      </c>
      <c r="K82" s="1" t="s">
        <v>249</v>
      </c>
      <c r="L82" s="1" t="s">
        <v>121</v>
      </c>
      <c r="M82" s="1">
        <v>5</v>
      </c>
      <c r="N82" s="1" t="s">
        <v>1294</v>
      </c>
      <c r="O82" s="1" t="s">
        <v>105</v>
      </c>
      <c r="P82" s="1" t="s">
        <v>106</v>
      </c>
      <c r="Q82" s="1" t="s">
        <v>163</v>
      </c>
      <c r="R82" s="1" t="s">
        <v>109</v>
      </c>
      <c r="S82" s="1" t="s">
        <v>109</v>
      </c>
      <c r="T82" s="1" t="s">
        <v>125</v>
      </c>
      <c r="U82" s="1" t="s">
        <v>126</v>
      </c>
      <c r="V82" s="1" t="s">
        <v>308</v>
      </c>
      <c r="W82" s="1" t="s">
        <v>308</v>
      </c>
      <c r="X82" s="1" t="s">
        <v>1295</v>
      </c>
      <c r="Y82" s="1" t="s">
        <v>294</v>
      </c>
      <c r="Z82" s="1" t="s">
        <v>295</v>
      </c>
      <c r="AA82" s="1"/>
      <c r="AB82" s="1"/>
      <c r="AC82" s="1" t="s">
        <v>18</v>
      </c>
      <c r="AD82">
        <v>5</v>
      </c>
      <c r="AE82">
        <v>1</v>
      </c>
      <c r="AF82">
        <v>79</v>
      </c>
      <c r="AG82">
        <v>80</v>
      </c>
      <c r="AH82" t="str">
        <f t="shared" si="8"/>
        <v>16:1</v>
      </c>
      <c r="AI82">
        <f t="shared" si="9"/>
        <v>15.8</v>
      </c>
    </row>
    <row r="83" spans="1:35" x14ac:dyDescent="0.15">
      <c r="A83" t="str">
        <f t="shared" si="7"/>
        <v>130103300110010002</v>
      </c>
      <c r="B83" s="1" t="s">
        <v>289</v>
      </c>
      <c r="C83" s="1" t="s">
        <v>40</v>
      </c>
      <c r="D83" s="1" t="s">
        <v>306</v>
      </c>
      <c r="E83" s="1" t="s">
        <v>118</v>
      </c>
      <c r="F83" s="1" t="s">
        <v>44</v>
      </c>
      <c r="G83" s="1" t="s">
        <v>100</v>
      </c>
      <c r="H83" s="1" t="s">
        <v>101</v>
      </c>
      <c r="I83" s="1" t="s">
        <v>297</v>
      </c>
      <c r="J83" s="1" t="s">
        <v>309</v>
      </c>
      <c r="K83" s="1" t="s">
        <v>249</v>
      </c>
      <c r="L83" s="1" t="s">
        <v>121</v>
      </c>
      <c r="M83" s="1">
        <v>5</v>
      </c>
      <c r="N83" s="1" t="s">
        <v>1294</v>
      </c>
      <c r="O83" s="1" t="s">
        <v>105</v>
      </c>
      <c r="P83" s="1" t="s">
        <v>106</v>
      </c>
      <c r="Q83" s="1" t="s">
        <v>163</v>
      </c>
      <c r="R83" s="1" t="s">
        <v>109</v>
      </c>
      <c r="S83" s="1" t="s">
        <v>109</v>
      </c>
      <c r="T83" s="1" t="s">
        <v>125</v>
      </c>
      <c r="U83" s="1" t="s">
        <v>126</v>
      </c>
      <c r="V83" s="1" t="s">
        <v>308</v>
      </c>
      <c r="W83" s="1" t="s">
        <v>308</v>
      </c>
      <c r="X83" s="1" t="s">
        <v>1296</v>
      </c>
      <c r="Y83" s="1" t="s">
        <v>294</v>
      </c>
      <c r="Z83" s="1" t="s">
        <v>295</v>
      </c>
      <c r="AA83" s="1"/>
      <c r="AB83" s="1"/>
      <c r="AC83" s="1" t="s">
        <v>18</v>
      </c>
      <c r="AD83">
        <v>5</v>
      </c>
      <c r="AE83">
        <v>0</v>
      </c>
      <c r="AF83">
        <v>97</v>
      </c>
      <c r="AG83">
        <v>97</v>
      </c>
      <c r="AH83" t="str">
        <f t="shared" si="8"/>
        <v>19:1</v>
      </c>
      <c r="AI83">
        <f t="shared" si="9"/>
        <v>19.399999999999999</v>
      </c>
    </row>
    <row r="84" spans="1:35" x14ac:dyDescent="0.15">
      <c r="A84" t="str">
        <f t="shared" si="7"/>
        <v>130103300110010003</v>
      </c>
      <c r="B84" s="1" t="s">
        <v>289</v>
      </c>
      <c r="C84" s="1" t="s">
        <v>40</v>
      </c>
      <c r="D84" s="1" t="s">
        <v>306</v>
      </c>
      <c r="E84" s="1" t="s">
        <v>118</v>
      </c>
      <c r="F84" s="1" t="s">
        <v>63</v>
      </c>
      <c r="G84" s="1" t="s">
        <v>100</v>
      </c>
      <c r="H84" s="1" t="s">
        <v>101</v>
      </c>
      <c r="I84" s="1" t="s">
        <v>291</v>
      </c>
      <c r="J84" s="1" t="s">
        <v>1071</v>
      </c>
      <c r="K84" s="1" t="s">
        <v>249</v>
      </c>
      <c r="L84" s="1" t="s">
        <v>121</v>
      </c>
      <c r="M84" s="1">
        <v>4</v>
      </c>
      <c r="N84" s="1" t="s">
        <v>1294</v>
      </c>
      <c r="O84" s="1" t="s">
        <v>105</v>
      </c>
      <c r="P84" s="1" t="s">
        <v>106</v>
      </c>
      <c r="Q84" s="1" t="s">
        <v>163</v>
      </c>
      <c r="R84" s="1" t="s">
        <v>109</v>
      </c>
      <c r="S84" s="1" t="s">
        <v>109</v>
      </c>
      <c r="T84" s="1" t="s">
        <v>125</v>
      </c>
      <c r="U84" s="1" t="s">
        <v>126</v>
      </c>
      <c r="V84" s="1" t="s">
        <v>308</v>
      </c>
      <c r="W84" s="1" t="s">
        <v>308</v>
      </c>
      <c r="X84" s="1" t="s">
        <v>1297</v>
      </c>
      <c r="Y84" s="1" t="s">
        <v>294</v>
      </c>
      <c r="Z84" s="1" t="s">
        <v>295</v>
      </c>
      <c r="AA84" s="1"/>
      <c r="AB84" s="1"/>
      <c r="AC84" s="1" t="s">
        <v>18</v>
      </c>
      <c r="AD84">
        <v>4</v>
      </c>
      <c r="AE84">
        <v>0</v>
      </c>
      <c r="AF84">
        <v>662</v>
      </c>
      <c r="AG84">
        <v>662</v>
      </c>
      <c r="AH84" t="str">
        <f t="shared" si="8"/>
        <v>166:1</v>
      </c>
      <c r="AI84">
        <f t="shared" si="9"/>
        <v>165.5</v>
      </c>
    </row>
    <row r="85" spans="1:35" x14ac:dyDescent="0.15">
      <c r="A85" t="str">
        <f t="shared" si="7"/>
        <v>130103300110010004</v>
      </c>
      <c r="B85" s="1" t="s">
        <v>289</v>
      </c>
      <c r="C85" s="1" t="s">
        <v>40</v>
      </c>
      <c r="D85" s="1" t="s">
        <v>306</v>
      </c>
      <c r="E85" s="1" t="s">
        <v>118</v>
      </c>
      <c r="F85" s="1" t="s">
        <v>323</v>
      </c>
      <c r="G85" s="1" t="s">
        <v>100</v>
      </c>
      <c r="H85" s="1" t="s">
        <v>101</v>
      </c>
      <c r="I85" s="1" t="s">
        <v>297</v>
      </c>
      <c r="J85" s="1" t="s">
        <v>1072</v>
      </c>
      <c r="K85" s="1" t="s">
        <v>249</v>
      </c>
      <c r="L85" s="1" t="s">
        <v>121</v>
      </c>
      <c r="M85" s="1">
        <v>2</v>
      </c>
      <c r="N85" s="1" t="s">
        <v>1300</v>
      </c>
      <c r="O85" s="1" t="s">
        <v>105</v>
      </c>
      <c r="P85" s="1" t="s">
        <v>106</v>
      </c>
      <c r="Q85" s="1" t="s">
        <v>163</v>
      </c>
      <c r="R85" s="1" t="s">
        <v>203</v>
      </c>
      <c r="S85" s="1" t="s">
        <v>204</v>
      </c>
      <c r="T85" s="1" t="s">
        <v>125</v>
      </c>
      <c r="U85" s="1" t="s">
        <v>126</v>
      </c>
      <c r="V85" s="1" t="s">
        <v>308</v>
      </c>
      <c r="W85" s="1" t="s">
        <v>308</v>
      </c>
      <c r="X85" s="1" t="s">
        <v>1301</v>
      </c>
      <c r="Y85" s="1" t="s">
        <v>294</v>
      </c>
      <c r="Z85" s="1" t="s">
        <v>295</v>
      </c>
      <c r="AA85" s="1"/>
      <c r="AB85" s="1"/>
      <c r="AC85" s="1" t="s">
        <v>18</v>
      </c>
      <c r="AD85">
        <v>2</v>
      </c>
      <c r="AE85">
        <v>0</v>
      </c>
      <c r="AF85">
        <v>10</v>
      </c>
      <c r="AG85">
        <v>10</v>
      </c>
      <c r="AH85" t="str">
        <f t="shared" si="8"/>
        <v>5:1</v>
      </c>
      <c r="AI85">
        <f t="shared" si="9"/>
        <v>5</v>
      </c>
    </row>
    <row r="86" spans="1:35" x14ac:dyDescent="0.15">
      <c r="A86" t="str">
        <f t="shared" si="7"/>
        <v>130103300110011001</v>
      </c>
      <c r="B86" s="1" t="s">
        <v>289</v>
      </c>
      <c r="C86" s="1" t="s">
        <v>40</v>
      </c>
      <c r="D86" s="1" t="s">
        <v>310</v>
      </c>
      <c r="E86" s="1" t="s">
        <v>118</v>
      </c>
      <c r="F86" s="1" t="s">
        <v>42</v>
      </c>
      <c r="G86" s="1" t="s">
        <v>100</v>
      </c>
      <c r="H86" s="1" t="s">
        <v>101</v>
      </c>
      <c r="I86" s="1" t="s">
        <v>297</v>
      </c>
      <c r="J86" s="1" t="s">
        <v>311</v>
      </c>
      <c r="K86" s="1" t="s">
        <v>249</v>
      </c>
      <c r="L86" s="1" t="s">
        <v>121</v>
      </c>
      <c r="M86" s="1">
        <v>5</v>
      </c>
      <c r="N86" s="1" t="s">
        <v>1294</v>
      </c>
      <c r="O86" s="1" t="s">
        <v>105</v>
      </c>
      <c r="P86" s="1" t="s">
        <v>106</v>
      </c>
      <c r="Q86" s="1" t="s">
        <v>163</v>
      </c>
      <c r="R86" s="1" t="s">
        <v>109</v>
      </c>
      <c r="S86" s="1" t="s">
        <v>109</v>
      </c>
      <c r="T86" s="1" t="s">
        <v>125</v>
      </c>
      <c r="U86" s="1" t="s">
        <v>126</v>
      </c>
      <c r="V86" s="1" t="s">
        <v>312</v>
      </c>
      <c r="W86" s="1" t="s">
        <v>312</v>
      </c>
      <c r="X86" s="1" t="s">
        <v>1295</v>
      </c>
      <c r="Y86" s="1" t="s">
        <v>294</v>
      </c>
      <c r="Z86" s="1" t="s">
        <v>295</v>
      </c>
      <c r="AA86" s="1"/>
      <c r="AB86" s="1"/>
      <c r="AC86" s="1" t="s">
        <v>18</v>
      </c>
      <c r="AD86">
        <v>5</v>
      </c>
      <c r="AE86">
        <v>3</v>
      </c>
      <c r="AF86">
        <v>70</v>
      </c>
      <c r="AG86">
        <v>73</v>
      </c>
      <c r="AH86" t="str">
        <f t="shared" si="8"/>
        <v>14:1</v>
      </c>
      <c r="AI86">
        <f t="shared" si="9"/>
        <v>14</v>
      </c>
    </row>
    <row r="87" spans="1:35" x14ac:dyDescent="0.15">
      <c r="A87" t="str">
        <f t="shared" si="7"/>
        <v>130103300110011002</v>
      </c>
      <c r="B87" s="1" t="s">
        <v>289</v>
      </c>
      <c r="C87" s="1" t="s">
        <v>40</v>
      </c>
      <c r="D87" s="1" t="s">
        <v>310</v>
      </c>
      <c r="E87" s="1" t="s">
        <v>118</v>
      </c>
      <c r="F87" s="1" t="s">
        <v>44</v>
      </c>
      <c r="G87" s="1" t="s">
        <v>100</v>
      </c>
      <c r="H87" s="1" t="s">
        <v>101</v>
      </c>
      <c r="I87" s="1" t="s">
        <v>297</v>
      </c>
      <c r="J87" s="1" t="s">
        <v>313</v>
      </c>
      <c r="K87" s="1" t="s">
        <v>249</v>
      </c>
      <c r="L87" s="1" t="s">
        <v>121</v>
      </c>
      <c r="M87" s="1">
        <v>5</v>
      </c>
      <c r="N87" s="1" t="s">
        <v>1294</v>
      </c>
      <c r="O87" s="1" t="s">
        <v>105</v>
      </c>
      <c r="P87" s="1" t="s">
        <v>106</v>
      </c>
      <c r="Q87" s="1" t="s">
        <v>163</v>
      </c>
      <c r="R87" s="1" t="s">
        <v>109</v>
      </c>
      <c r="S87" s="1" t="s">
        <v>109</v>
      </c>
      <c r="T87" s="1" t="s">
        <v>125</v>
      </c>
      <c r="U87" s="1" t="s">
        <v>126</v>
      </c>
      <c r="V87" s="1" t="s">
        <v>312</v>
      </c>
      <c r="W87" s="1" t="s">
        <v>312</v>
      </c>
      <c r="X87" s="1" t="s">
        <v>1296</v>
      </c>
      <c r="Y87" s="1" t="s">
        <v>294</v>
      </c>
      <c r="Z87" s="1" t="s">
        <v>295</v>
      </c>
      <c r="AA87" s="1"/>
      <c r="AB87" s="1"/>
      <c r="AC87" s="1" t="s">
        <v>18</v>
      </c>
      <c r="AD87">
        <v>5</v>
      </c>
      <c r="AE87">
        <v>0</v>
      </c>
      <c r="AF87">
        <v>109</v>
      </c>
      <c r="AG87">
        <v>109</v>
      </c>
      <c r="AH87" t="str">
        <f t="shared" si="8"/>
        <v>22:1</v>
      </c>
      <c r="AI87">
        <f t="shared" si="9"/>
        <v>21.8</v>
      </c>
    </row>
    <row r="88" spans="1:35" x14ac:dyDescent="0.15">
      <c r="A88" t="str">
        <f t="shared" si="7"/>
        <v>130103300110011003</v>
      </c>
      <c r="B88" s="1" t="s">
        <v>289</v>
      </c>
      <c r="C88" s="1" t="s">
        <v>40</v>
      </c>
      <c r="D88" s="1" t="s">
        <v>310</v>
      </c>
      <c r="E88" s="1" t="s">
        <v>118</v>
      </c>
      <c r="F88" s="1" t="s">
        <v>63</v>
      </c>
      <c r="G88" s="1" t="s">
        <v>100</v>
      </c>
      <c r="H88" s="1" t="s">
        <v>101</v>
      </c>
      <c r="I88" s="1" t="s">
        <v>291</v>
      </c>
      <c r="J88" s="1" t="s">
        <v>314</v>
      </c>
      <c r="K88" s="1" t="s">
        <v>249</v>
      </c>
      <c r="L88" s="1" t="s">
        <v>121</v>
      </c>
      <c r="M88" s="1">
        <v>3</v>
      </c>
      <c r="N88" s="1" t="s">
        <v>1294</v>
      </c>
      <c r="O88" s="1" t="s">
        <v>105</v>
      </c>
      <c r="P88" s="1" t="s">
        <v>106</v>
      </c>
      <c r="Q88" s="1" t="s">
        <v>163</v>
      </c>
      <c r="R88" s="1" t="s">
        <v>109</v>
      </c>
      <c r="S88" s="1" t="s">
        <v>109</v>
      </c>
      <c r="T88" s="1" t="s">
        <v>125</v>
      </c>
      <c r="U88" s="1" t="s">
        <v>126</v>
      </c>
      <c r="V88" s="1" t="s">
        <v>312</v>
      </c>
      <c r="W88" s="1" t="s">
        <v>312</v>
      </c>
      <c r="X88" s="1" t="s">
        <v>1297</v>
      </c>
      <c r="Y88" s="1" t="s">
        <v>294</v>
      </c>
      <c r="Z88" s="1" t="s">
        <v>295</v>
      </c>
      <c r="AA88" s="1"/>
      <c r="AB88" s="1"/>
      <c r="AC88" s="1" t="s">
        <v>18</v>
      </c>
      <c r="AD88">
        <v>3</v>
      </c>
      <c r="AE88">
        <v>98</v>
      </c>
      <c r="AF88">
        <v>415</v>
      </c>
      <c r="AG88">
        <v>513</v>
      </c>
      <c r="AH88" t="str">
        <f t="shared" si="8"/>
        <v>138:1</v>
      </c>
      <c r="AI88">
        <f t="shared" si="9"/>
        <v>138.33333333333334</v>
      </c>
    </row>
    <row r="89" spans="1:35" x14ac:dyDescent="0.15">
      <c r="A89" t="str">
        <f t="shared" si="7"/>
        <v>130103300110011004</v>
      </c>
      <c r="B89" s="1" t="s">
        <v>289</v>
      </c>
      <c r="C89" s="1" t="s">
        <v>40</v>
      </c>
      <c r="D89" s="1" t="s">
        <v>310</v>
      </c>
      <c r="E89" s="1" t="s">
        <v>118</v>
      </c>
      <c r="F89" s="1" t="s">
        <v>323</v>
      </c>
      <c r="G89" s="1" t="s">
        <v>100</v>
      </c>
      <c r="H89" s="1" t="s">
        <v>101</v>
      </c>
      <c r="I89" s="1" t="s">
        <v>297</v>
      </c>
      <c r="J89" s="1" t="s">
        <v>1111</v>
      </c>
      <c r="K89" s="1" t="s">
        <v>249</v>
      </c>
      <c r="L89" s="1" t="s">
        <v>121</v>
      </c>
      <c r="M89" s="1">
        <v>3</v>
      </c>
      <c r="N89" s="1" t="s">
        <v>1300</v>
      </c>
      <c r="O89" s="1" t="s">
        <v>105</v>
      </c>
      <c r="P89" s="1" t="s">
        <v>106</v>
      </c>
      <c r="Q89" s="1" t="s">
        <v>163</v>
      </c>
      <c r="R89" s="1" t="s">
        <v>203</v>
      </c>
      <c r="S89" s="1" t="s">
        <v>204</v>
      </c>
      <c r="T89" s="1" t="s">
        <v>125</v>
      </c>
      <c r="U89" s="1" t="s">
        <v>126</v>
      </c>
      <c r="V89" s="1" t="s">
        <v>312</v>
      </c>
      <c r="W89" s="1" t="s">
        <v>312</v>
      </c>
      <c r="X89" s="1" t="s">
        <v>1301</v>
      </c>
      <c r="Y89" s="1" t="s">
        <v>294</v>
      </c>
      <c r="Z89" s="1" t="s">
        <v>295</v>
      </c>
      <c r="AA89" s="1"/>
      <c r="AB89" s="1"/>
      <c r="AC89" s="1" t="s">
        <v>18</v>
      </c>
      <c r="AD89">
        <v>3</v>
      </c>
      <c r="AE89">
        <v>1</v>
      </c>
      <c r="AF89">
        <v>15</v>
      </c>
      <c r="AG89">
        <v>16</v>
      </c>
      <c r="AH89" t="str">
        <f t="shared" si="8"/>
        <v>5:1</v>
      </c>
      <c r="AI89">
        <f t="shared" si="9"/>
        <v>5</v>
      </c>
    </row>
    <row r="90" spans="1:35" x14ac:dyDescent="0.15">
      <c r="A90" t="str">
        <f t="shared" si="7"/>
        <v>130103300110012001</v>
      </c>
      <c r="B90" s="1" t="s">
        <v>289</v>
      </c>
      <c r="C90" s="1" t="s">
        <v>40</v>
      </c>
      <c r="D90" s="1" t="s">
        <v>315</v>
      </c>
      <c r="E90" s="1" t="s">
        <v>118</v>
      </c>
      <c r="F90" s="1" t="s">
        <v>42</v>
      </c>
      <c r="G90" s="1" t="s">
        <v>100</v>
      </c>
      <c r="H90" s="1" t="s">
        <v>101</v>
      </c>
      <c r="I90" s="1" t="s">
        <v>297</v>
      </c>
      <c r="J90" s="1" t="s">
        <v>316</v>
      </c>
      <c r="K90" s="1" t="s">
        <v>249</v>
      </c>
      <c r="L90" s="1" t="s">
        <v>121</v>
      </c>
      <c r="M90" s="1">
        <v>4</v>
      </c>
      <c r="N90" s="1" t="s">
        <v>1294</v>
      </c>
      <c r="O90" s="1" t="s">
        <v>105</v>
      </c>
      <c r="P90" s="1" t="s">
        <v>106</v>
      </c>
      <c r="Q90" s="1" t="s">
        <v>163</v>
      </c>
      <c r="R90" s="1" t="s">
        <v>109</v>
      </c>
      <c r="S90" s="1" t="s">
        <v>109</v>
      </c>
      <c r="T90" s="1" t="s">
        <v>125</v>
      </c>
      <c r="U90" s="1" t="s">
        <v>126</v>
      </c>
      <c r="V90" s="1" t="s">
        <v>250</v>
      </c>
      <c r="W90" s="1" t="s">
        <v>250</v>
      </c>
      <c r="X90" s="1" t="s">
        <v>1295</v>
      </c>
      <c r="Y90" s="1" t="s">
        <v>294</v>
      </c>
      <c r="Z90" s="1" t="s">
        <v>295</v>
      </c>
      <c r="AA90" s="1"/>
      <c r="AB90" s="1"/>
      <c r="AC90" s="1" t="s">
        <v>18</v>
      </c>
      <c r="AD90">
        <v>4</v>
      </c>
      <c r="AE90">
        <v>8</v>
      </c>
      <c r="AF90">
        <v>116</v>
      </c>
      <c r="AG90">
        <v>124</v>
      </c>
      <c r="AH90" t="str">
        <f t="shared" si="8"/>
        <v>29:1</v>
      </c>
      <c r="AI90">
        <f t="shared" si="9"/>
        <v>29</v>
      </c>
    </row>
    <row r="91" spans="1:35" x14ac:dyDescent="0.15">
      <c r="A91" t="str">
        <f t="shared" si="7"/>
        <v>130103300110012002</v>
      </c>
      <c r="B91" s="1" t="s">
        <v>289</v>
      </c>
      <c r="C91" s="1" t="s">
        <v>40</v>
      </c>
      <c r="D91" s="1" t="s">
        <v>315</v>
      </c>
      <c r="E91" s="1" t="s">
        <v>118</v>
      </c>
      <c r="F91" s="1" t="s">
        <v>44</v>
      </c>
      <c r="G91" s="1" t="s">
        <v>100</v>
      </c>
      <c r="H91" s="1" t="s">
        <v>101</v>
      </c>
      <c r="I91" s="1" t="s">
        <v>297</v>
      </c>
      <c r="J91" s="1" t="s">
        <v>317</v>
      </c>
      <c r="K91" s="1" t="s">
        <v>249</v>
      </c>
      <c r="L91" s="1" t="s">
        <v>121</v>
      </c>
      <c r="M91" s="1">
        <v>4</v>
      </c>
      <c r="N91" s="1" t="s">
        <v>1294</v>
      </c>
      <c r="O91" s="1" t="s">
        <v>105</v>
      </c>
      <c r="P91" s="1" t="s">
        <v>106</v>
      </c>
      <c r="Q91" s="1" t="s">
        <v>163</v>
      </c>
      <c r="R91" s="1" t="s">
        <v>109</v>
      </c>
      <c r="S91" s="1" t="s">
        <v>109</v>
      </c>
      <c r="T91" s="1" t="s">
        <v>125</v>
      </c>
      <c r="U91" s="1" t="s">
        <v>126</v>
      </c>
      <c r="V91" s="1" t="s">
        <v>250</v>
      </c>
      <c r="W91" s="1" t="s">
        <v>250</v>
      </c>
      <c r="X91" s="1" t="s">
        <v>1296</v>
      </c>
      <c r="Y91" s="1" t="s">
        <v>294</v>
      </c>
      <c r="Z91" s="1" t="s">
        <v>295</v>
      </c>
      <c r="AA91" s="1"/>
      <c r="AB91" s="1"/>
      <c r="AC91" s="1" t="s">
        <v>18</v>
      </c>
      <c r="AD91">
        <v>4</v>
      </c>
      <c r="AE91">
        <v>7</v>
      </c>
      <c r="AF91">
        <v>194</v>
      </c>
      <c r="AG91">
        <v>201</v>
      </c>
      <c r="AH91" t="str">
        <f t="shared" si="8"/>
        <v>49:1</v>
      </c>
      <c r="AI91">
        <f t="shared" si="9"/>
        <v>48.5</v>
      </c>
    </row>
    <row r="92" spans="1:35" x14ac:dyDescent="0.15">
      <c r="A92" t="str">
        <f t="shared" si="7"/>
        <v>130103300110012003</v>
      </c>
      <c r="B92" s="1" t="s">
        <v>289</v>
      </c>
      <c r="C92" s="1" t="s">
        <v>40</v>
      </c>
      <c r="D92" s="1" t="s">
        <v>315</v>
      </c>
      <c r="E92" s="1" t="s">
        <v>118</v>
      </c>
      <c r="F92" s="1" t="s">
        <v>63</v>
      </c>
      <c r="G92" s="1" t="s">
        <v>100</v>
      </c>
      <c r="H92" s="1" t="s">
        <v>101</v>
      </c>
      <c r="I92" s="1" t="s">
        <v>297</v>
      </c>
      <c r="J92" s="1" t="s">
        <v>318</v>
      </c>
      <c r="K92" s="1" t="s">
        <v>249</v>
      </c>
      <c r="L92" s="1" t="s">
        <v>121</v>
      </c>
      <c r="M92" s="1">
        <v>3</v>
      </c>
      <c r="N92" s="1" t="s">
        <v>1300</v>
      </c>
      <c r="O92" s="1" t="s">
        <v>105</v>
      </c>
      <c r="P92" s="1" t="s">
        <v>106</v>
      </c>
      <c r="Q92" s="1" t="s">
        <v>163</v>
      </c>
      <c r="R92" s="1" t="s">
        <v>203</v>
      </c>
      <c r="S92" s="1" t="s">
        <v>204</v>
      </c>
      <c r="T92" s="1" t="s">
        <v>125</v>
      </c>
      <c r="U92" s="1" t="s">
        <v>126</v>
      </c>
      <c r="V92" s="1" t="s">
        <v>250</v>
      </c>
      <c r="W92" s="1" t="s">
        <v>250</v>
      </c>
      <c r="X92" s="1" t="s">
        <v>1301</v>
      </c>
      <c r="Y92" s="1" t="s">
        <v>294</v>
      </c>
      <c r="Z92" s="1" t="s">
        <v>295</v>
      </c>
      <c r="AA92" s="1"/>
      <c r="AB92" s="1"/>
      <c r="AC92" s="1" t="s">
        <v>18</v>
      </c>
      <c r="AD92">
        <v>3</v>
      </c>
      <c r="AE92">
        <v>0</v>
      </c>
      <c r="AF92">
        <v>34</v>
      </c>
      <c r="AG92">
        <v>34</v>
      </c>
      <c r="AH92" t="str">
        <f t="shared" si="8"/>
        <v>11:1</v>
      </c>
      <c r="AI92">
        <f t="shared" si="9"/>
        <v>11.333333333333334</v>
      </c>
    </row>
    <row r="93" spans="1:35" x14ac:dyDescent="0.15">
      <c r="A93" t="str">
        <f t="shared" si="7"/>
        <v>130103300110013001</v>
      </c>
      <c r="B93" s="1" t="s">
        <v>289</v>
      </c>
      <c r="C93" s="1" t="s">
        <v>40</v>
      </c>
      <c r="D93" s="1" t="s">
        <v>319</v>
      </c>
      <c r="E93" s="1" t="s">
        <v>118</v>
      </c>
      <c r="F93" s="1" t="s">
        <v>42</v>
      </c>
      <c r="G93" s="1" t="s">
        <v>100</v>
      </c>
      <c r="H93" s="1" t="s">
        <v>101</v>
      </c>
      <c r="I93" s="1" t="s">
        <v>297</v>
      </c>
      <c r="J93" s="1" t="s">
        <v>320</v>
      </c>
      <c r="K93" s="1" t="s">
        <v>249</v>
      </c>
      <c r="L93" s="1" t="s">
        <v>121</v>
      </c>
      <c r="M93" s="1">
        <v>5</v>
      </c>
      <c r="N93" s="1" t="s">
        <v>1294</v>
      </c>
      <c r="O93" s="1" t="s">
        <v>105</v>
      </c>
      <c r="P93" s="1" t="s">
        <v>106</v>
      </c>
      <c r="Q93" s="1" t="s">
        <v>163</v>
      </c>
      <c r="R93" s="1" t="s">
        <v>109</v>
      </c>
      <c r="S93" s="1" t="s">
        <v>109</v>
      </c>
      <c r="T93" s="1" t="s">
        <v>125</v>
      </c>
      <c r="U93" s="1" t="s">
        <v>126</v>
      </c>
      <c r="V93" s="1" t="s">
        <v>321</v>
      </c>
      <c r="W93" s="1" t="s">
        <v>321</v>
      </c>
      <c r="X93" s="1" t="s">
        <v>1295</v>
      </c>
      <c r="Y93" s="1" t="s">
        <v>294</v>
      </c>
      <c r="Z93" s="1" t="s">
        <v>295</v>
      </c>
      <c r="AA93" s="1"/>
      <c r="AB93" s="1"/>
      <c r="AC93" s="1" t="s">
        <v>18</v>
      </c>
      <c r="AD93">
        <v>5</v>
      </c>
      <c r="AE93">
        <v>1</v>
      </c>
      <c r="AF93">
        <v>63</v>
      </c>
      <c r="AG93">
        <v>64</v>
      </c>
      <c r="AH93" t="str">
        <f t="shared" si="8"/>
        <v>13:1</v>
      </c>
      <c r="AI93">
        <f t="shared" si="9"/>
        <v>12.6</v>
      </c>
    </row>
    <row r="94" spans="1:35" x14ac:dyDescent="0.15">
      <c r="A94" t="str">
        <f t="shared" si="7"/>
        <v>130103300110013002</v>
      </c>
      <c r="B94" s="1" t="s">
        <v>289</v>
      </c>
      <c r="C94" s="1" t="s">
        <v>40</v>
      </c>
      <c r="D94" s="1" t="s">
        <v>319</v>
      </c>
      <c r="E94" s="1" t="s">
        <v>118</v>
      </c>
      <c r="F94" s="1" t="s">
        <v>44</v>
      </c>
      <c r="G94" s="1" t="s">
        <v>100</v>
      </c>
      <c r="H94" s="1" t="s">
        <v>101</v>
      </c>
      <c r="I94" s="1" t="s">
        <v>297</v>
      </c>
      <c r="J94" s="1" t="s">
        <v>322</v>
      </c>
      <c r="K94" s="1" t="s">
        <v>249</v>
      </c>
      <c r="L94" s="1" t="s">
        <v>121</v>
      </c>
      <c r="M94" s="1">
        <v>5</v>
      </c>
      <c r="N94" s="1" t="s">
        <v>1294</v>
      </c>
      <c r="O94" s="1" t="s">
        <v>105</v>
      </c>
      <c r="P94" s="1" t="s">
        <v>106</v>
      </c>
      <c r="Q94" s="1" t="s">
        <v>163</v>
      </c>
      <c r="R94" s="1" t="s">
        <v>109</v>
      </c>
      <c r="S94" s="1" t="s">
        <v>109</v>
      </c>
      <c r="T94" s="1" t="s">
        <v>125</v>
      </c>
      <c r="U94" s="1" t="s">
        <v>126</v>
      </c>
      <c r="V94" s="1" t="s">
        <v>321</v>
      </c>
      <c r="W94" s="1" t="s">
        <v>321</v>
      </c>
      <c r="X94" s="1" t="s">
        <v>1296</v>
      </c>
      <c r="Y94" s="1" t="s">
        <v>294</v>
      </c>
      <c r="Z94" s="1" t="s">
        <v>295</v>
      </c>
      <c r="AA94" s="1"/>
      <c r="AB94" s="1"/>
      <c r="AC94" s="1" t="s">
        <v>18</v>
      </c>
      <c r="AD94">
        <v>5</v>
      </c>
      <c r="AE94">
        <v>2</v>
      </c>
      <c r="AF94">
        <v>82</v>
      </c>
      <c r="AG94">
        <v>84</v>
      </c>
      <c r="AH94" t="str">
        <f t="shared" si="8"/>
        <v>16:1</v>
      </c>
      <c r="AI94">
        <f t="shared" si="9"/>
        <v>16.399999999999999</v>
      </c>
    </row>
    <row r="95" spans="1:35" x14ac:dyDescent="0.15">
      <c r="A95" t="str">
        <f t="shared" si="7"/>
        <v>130103300110014001</v>
      </c>
      <c r="B95" s="1" t="s">
        <v>289</v>
      </c>
      <c r="C95" s="1" t="s">
        <v>40</v>
      </c>
      <c r="D95" s="1" t="s">
        <v>324</v>
      </c>
      <c r="E95" s="1" t="s">
        <v>118</v>
      </c>
      <c r="F95" s="1" t="s">
        <v>42</v>
      </c>
      <c r="G95" s="1" t="s">
        <v>100</v>
      </c>
      <c r="H95" s="1" t="s">
        <v>101</v>
      </c>
      <c r="I95" s="1" t="s">
        <v>297</v>
      </c>
      <c r="J95" s="1" t="s">
        <v>325</v>
      </c>
      <c r="K95" s="1" t="s">
        <v>249</v>
      </c>
      <c r="L95" s="1" t="s">
        <v>121</v>
      </c>
      <c r="M95" s="1">
        <v>4</v>
      </c>
      <c r="N95" s="1" t="s">
        <v>1294</v>
      </c>
      <c r="O95" s="1" t="s">
        <v>105</v>
      </c>
      <c r="P95" s="1" t="s">
        <v>106</v>
      </c>
      <c r="Q95" s="1" t="s">
        <v>163</v>
      </c>
      <c r="R95" s="1" t="s">
        <v>109</v>
      </c>
      <c r="S95" s="1" t="s">
        <v>109</v>
      </c>
      <c r="T95" s="1" t="s">
        <v>125</v>
      </c>
      <c r="U95" s="1" t="s">
        <v>126</v>
      </c>
      <c r="V95" s="1" t="s">
        <v>326</v>
      </c>
      <c r="W95" s="1" t="s">
        <v>326</v>
      </c>
      <c r="X95" s="1" t="s">
        <v>1295</v>
      </c>
      <c r="Y95" s="1" t="s">
        <v>294</v>
      </c>
      <c r="Z95" s="1" t="s">
        <v>295</v>
      </c>
      <c r="AA95" s="1"/>
      <c r="AB95" s="1"/>
      <c r="AC95" s="1" t="s">
        <v>18</v>
      </c>
      <c r="AD95">
        <v>4</v>
      </c>
      <c r="AE95">
        <v>3</v>
      </c>
      <c r="AF95">
        <v>54</v>
      </c>
      <c r="AG95">
        <v>57</v>
      </c>
      <c r="AH95" t="str">
        <f t="shared" si="8"/>
        <v>14:1</v>
      </c>
      <c r="AI95">
        <f t="shared" si="9"/>
        <v>13.5</v>
      </c>
    </row>
    <row r="96" spans="1:35" x14ac:dyDescent="0.15">
      <c r="A96" t="str">
        <f t="shared" si="7"/>
        <v>130103300110014002</v>
      </c>
      <c r="B96" s="1" t="s">
        <v>289</v>
      </c>
      <c r="C96" s="1" t="s">
        <v>40</v>
      </c>
      <c r="D96" s="1" t="s">
        <v>324</v>
      </c>
      <c r="E96" s="1" t="s">
        <v>118</v>
      </c>
      <c r="F96" s="1" t="s">
        <v>44</v>
      </c>
      <c r="G96" s="1" t="s">
        <v>100</v>
      </c>
      <c r="H96" s="1" t="s">
        <v>101</v>
      </c>
      <c r="I96" s="1" t="s">
        <v>297</v>
      </c>
      <c r="J96" s="1" t="s">
        <v>327</v>
      </c>
      <c r="K96" s="1" t="s">
        <v>249</v>
      </c>
      <c r="L96" s="1" t="s">
        <v>121</v>
      </c>
      <c r="M96" s="1">
        <v>4</v>
      </c>
      <c r="N96" s="1" t="s">
        <v>1294</v>
      </c>
      <c r="O96" s="1" t="s">
        <v>105</v>
      </c>
      <c r="P96" s="1" t="s">
        <v>106</v>
      </c>
      <c r="Q96" s="1" t="s">
        <v>163</v>
      </c>
      <c r="R96" s="1" t="s">
        <v>109</v>
      </c>
      <c r="S96" s="1" t="s">
        <v>109</v>
      </c>
      <c r="T96" s="1" t="s">
        <v>125</v>
      </c>
      <c r="U96" s="1" t="s">
        <v>126</v>
      </c>
      <c r="V96" s="1" t="s">
        <v>326</v>
      </c>
      <c r="W96" s="1" t="s">
        <v>326</v>
      </c>
      <c r="X96" s="1" t="s">
        <v>1296</v>
      </c>
      <c r="Y96" s="1" t="s">
        <v>294</v>
      </c>
      <c r="Z96" s="1" t="s">
        <v>295</v>
      </c>
      <c r="AA96" s="1"/>
      <c r="AB96" s="1"/>
      <c r="AC96" s="1" t="s">
        <v>18</v>
      </c>
      <c r="AD96">
        <v>4</v>
      </c>
      <c r="AE96">
        <v>2</v>
      </c>
      <c r="AF96">
        <v>65</v>
      </c>
      <c r="AG96">
        <v>67</v>
      </c>
      <c r="AH96" t="str">
        <f t="shared" si="8"/>
        <v>16:1</v>
      </c>
      <c r="AI96">
        <f t="shared" si="9"/>
        <v>16.25</v>
      </c>
    </row>
    <row r="97" spans="1:35" x14ac:dyDescent="0.15">
      <c r="A97" t="str">
        <f t="shared" si="7"/>
        <v>130103300110014003</v>
      </c>
      <c r="B97" s="1" t="s">
        <v>289</v>
      </c>
      <c r="C97" s="1" t="s">
        <v>40</v>
      </c>
      <c r="D97" s="1" t="s">
        <v>324</v>
      </c>
      <c r="E97" s="1" t="s">
        <v>118</v>
      </c>
      <c r="F97" s="1" t="s">
        <v>63</v>
      </c>
      <c r="G97" s="1" t="s">
        <v>100</v>
      </c>
      <c r="H97" s="1" t="s">
        <v>101</v>
      </c>
      <c r="I97" s="1" t="s">
        <v>291</v>
      </c>
      <c r="J97" s="1" t="s">
        <v>1110</v>
      </c>
      <c r="K97" s="1" t="s">
        <v>249</v>
      </c>
      <c r="L97" s="1" t="s">
        <v>121</v>
      </c>
      <c r="M97" s="1">
        <v>2</v>
      </c>
      <c r="N97" s="1" t="s">
        <v>1294</v>
      </c>
      <c r="O97" s="1" t="s">
        <v>105</v>
      </c>
      <c r="P97" s="1" t="s">
        <v>106</v>
      </c>
      <c r="Q97" s="1" t="s">
        <v>163</v>
      </c>
      <c r="R97" s="1" t="s">
        <v>109</v>
      </c>
      <c r="S97" s="1" t="s">
        <v>109</v>
      </c>
      <c r="T97" s="1" t="s">
        <v>125</v>
      </c>
      <c r="U97" s="1" t="s">
        <v>126</v>
      </c>
      <c r="V97" s="1" t="s">
        <v>326</v>
      </c>
      <c r="W97" s="1" t="s">
        <v>326</v>
      </c>
      <c r="X97" s="1" t="s">
        <v>1297</v>
      </c>
      <c r="Y97" s="1" t="s">
        <v>294</v>
      </c>
      <c r="Z97" s="1" t="s">
        <v>295</v>
      </c>
      <c r="AA97" s="1"/>
      <c r="AB97" s="1"/>
      <c r="AC97" s="1" t="s">
        <v>18</v>
      </c>
      <c r="AD97">
        <v>2</v>
      </c>
      <c r="AE97">
        <v>49</v>
      </c>
      <c r="AF97">
        <v>274</v>
      </c>
      <c r="AG97">
        <v>323</v>
      </c>
      <c r="AH97" t="str">
        <f t="shared" si="8"/>
        <v>137:1</v>
      </c>
      <c r="AI97">
        <f t="shared" si="9"/>
        <v>137</v>
      </c>
    </row>
    <row r="98" spans="1:35" x14ac:dyDescent="0.15">
      <c r="A98" t="str">
        <f t="shared" si="7"/>
        <v>130103300110015001</v>
      </c>
      <c r="B98" s="1" t="s">
        <v>289</v>
      </c>
      <c r="C98" s="1" t="s">
        <v>40</v>
      </c>
      <c r="D98" s="1" t="s">
        <v>328</v>
      </c>
      <c r="E98" s="1" t="s">
        <v>118</v>
      </c>
      <c r="F98" s="1" t="s">
        <v>42</v>
      </c>
      <c r="G98" s="1" t="s">
        <v>100</v>
      </c>
      <c r="H98" s="1" t="s">
        <v>101</v>
      </c>
      <c r="I98" s="1" t="s">
        <v>297</v>
      </c>
      <c r="J98" s="1" t="s">
        <v>329</v>
      </c>
      <c r="K98" s="1" t="s">
        <v>249</v>
      </c>
      <c r="L98" s="1" t="s">
        <v>121</v>
      </c>
      <c r="M98" s="1">
        <v>4</v>
      </c>
      <c r="N98" s="1" t="s">
        <v>1302</v>
      </c>
      <c r="O98" s="1" t="s">
        <v>105</v>
      </c>
      <c r="P98" s="1" t="s">
        <v>106</v>
      </c>
      <c r="Q98" s="1" t="s">
        <v>163</v>
      </c>
      <c r="R98" s="1" t="s">
        <v>109</v>
      </c>
      <c r="S98" s="1" t="s">
        <v>109</v>
      </c>
      <c r="T98" s="1" t="s">
        <v>125</v>
      </c>
      <c r="U98" s="1" t="s">
        <v>126</v>
      </c>
      <c r="V98" s="1" t="s">
        <v>330</v>
      </c>
      <c r="W98" s="1" t="s">
        <v>330</v>
      </c>
      <c r="X98" s="1" t="s">
        <v>1303</v>
      </c>
      <c r="Y98" s="1" t="s">
        <v>294</v>
      </c>
      <c r="Z98" s="1" t="s">
        <v>295</v>
      </c>
      <c r="AA98" s="1"/>
      <c r="AB98" s="1"/>
      <c r="AC98" s="1" t="s">
        <v>18</v>
      </c>
      <c r="AD98">
        <v>4</v>
      </c>
      <c r="AE98">
        <v>0</v>
      </c>
      <c r="AF98">
        <v>53</v>
      </c>
      <c r="AG98">
        <v>53</v>
      </c>
      <c r="AH98" t="str">
        <f t="shared" si="8"/>
        <v>13:1</v>
      </c>
      <c r="AI98">
        <f t="shared" si="9"/>
        <v>13.25</v>
      </c>
    </row>
    <row r="99" spans="1:35" x14ac:dyDescent="0.15">
      <c r="A99" t="str">
        <f t="shared" si="7"/>
        <v>130103300110015002</v>
      </c>
      <c r="B99" s="1" t="s">
        <v>289</v>
      </c>
      <c r="C99" s="1" t="s">
        <v>40</v>
      </c>
      <c r="D99" s="1" t="s">
        <v>328</v>
      </c>
      <c r="E99" s="1" t="s">
        <v>118</v>
      </c>
      <c r="F99" s="1" t="s">
        <v>44</v>
      </c>
      <c r="G99" s="1" t="s">
        <v>100</v>
      </c>
      <c r="H99" s="1" t="s">
        <v>101</v>
      </c>
      <c r="I99" s="1" t="s">
        <v>297</v>
      </c>
      <c r="J99" s="1" t="s">
        <v>331</v>
      </c>
      <c r="K99" s="1" t="s">
        <v>249</v>
      </c>
      <c r="L99" s="1" t="s">
        <v>121</v>
      </c>
      <c r="M99" s="1">
        <v>4</v>
      </c>
      <c r="N99" s="1" t="s">
        <v>1304</v>
      </c>
      <c r="O99" s="1" t="s">
        <v>105</v>
      </c>
      <c r="P99" s="1" t="s">
        <v>106</v>
      </c>
      <c r="Q99" s="1" t="s">
        <v>163</v>
      </c>
      <c r="R99" s="1" t="s">
        <v>109</v>
      </c>
      <c r="S99" s="1" t="s">
        <v>109</v>
      </c>
      <c r="T99" s="1" t="s">
        <v>125</v>
      </c>
      <c r="U99" s="1" t="s">
        <v>126</v>
      </c>
      <c r="V99" s="1" t="s">
        <v>330</v>
      </c>
      <c r="W99" s="1" t="s">
        <v>330</v>
      </c>
      <c r="X99" s="1" t="s">
        <v>1303</v>
      </c>
      <c r="Y99" s="1" t="s">
        <v>294</v>
      </c>
      <c r="Z99" s="1" t="s">
        <v>295</v>
      </c>
      <c r="AA99" s="1"/>
      <c r="AB99" s="1"/>
      <c r="AC99" s="1" t="s">
        <v>18</v>
      </c>
      <c r="AD99">
        <v>4</v>
      </c>
      <c r="AE99">
        <v>0</v>
      </c>
      <c r="AF99">
        <v>52</v>
      </c>
      <c r="AG99">
        <v>52</v>
      </c>
      <c r="AH99" t="str">
        <f t="shared" si="8"/>
        <v>13:1</v>
      </c>
      <c r="AI99">
        <f t="shared" si="9"/>
        <v>13</v>
      </c>
    </row>
    <row r="100" spans="1:35" x14ac:dyDescent="0.15">
      <c r="A100" t="str">
        <f t="shared" si="7"/>
        <v>130103300110015003</v>
      </c>
      <c r="B100" s="1" t="s">
        <v>289</v>
      </c>
      <c r="C100" s="1" t="s">
        <v>40</v>
      </c>
      <c r="D100" s="1" t="s">
        <v>328</v>
      </c>
      <c r="E100" s="1" t="s">
        <v>118</v>
      </c>
      <c r="F100" s="1" t="s">
        <v>63</v>
      </c>
      <c r="G100" s="1" t="s">
        <v>100</v>
      </c>
      <c r="H100" s="1" t="s">
        <v>101</v>
      </c>
      <c r="I100" s="1" t="s">
        <v>291</v>
      </c>
      <c r="J100" s="1" t="s">
        <v>1109</v>
      </c>
      <c r="K100" s="1" t="s">
        <v>249</v>
      </c>
      <c r="L100" s="1" t="s">
        <v>121</v>
      </c>
      <c r="M100" s="1">
        <v>2</v>
      </c>
      <c r="N100" s="1" t="s">
        <v>1294</v>
      </c>
      <c r="O100" s="1" t="s">
        <v>105</v>
      </c>
      <c r="P100" s="1" t="s">
        <v>106</v>
      </c>
      <c r="Q100" s="1" t="s">
        <v>163</v>
      </c>
      <c r="R100" s="1" t="s">
        <v>109</v>
      </c>
      <c r="S100" s="1" t="s">
        <v>109</v>
      </c>
      <c r="T100" s="1" t="s">
        <v>125</v>
      </c>
      <c r="U100" s="1" t="s">
        <v>126</v>
      </c>
      <c r="V100" s="1" t="s">
        <v>330</v>
      </c>
      <c r="W100" s="1" t="s">
        <v>330</v>
      </c>
      <c r="X100" s="1" t="s">
        <v>1297</v>
      </c>
      <c r="Y100" s="1" t="s">
        <v>294</v>
      </c>
      <c r="Z100" s="1" t="s">
        <v>295</v>
      </c>
      <c r="AA100" s="1"/>
      <c r="AB100" s="1"/>
      <c r="AC100" s="1" t="s">
        <v>18</v>
      </c>
      <c r="AD100">
        <v>2</v>
      </c>
      <c r="AE100">
        <v>0</v>
      </c>
      <c r="AF100">
        <v>288</v>
      </c>
      <c r="AG100">
        <v>288</v>
      </c>
      <c r="AH100" t="str">
        <f t="shared" si="8"/>
        <v>144:1</v>
      </c>
      <c r="AI100">
        <f t="shared" si="9"/>
        <v>144</v>
      </c>
    </row>
    <row r="101" spans="1:35" x14ac:dyDescent="0.15">
      <c r="A101" t="str">
        <f t="shared" si="7"/>
        <v>130103300110016001</v>
      </c>
      <c r="B101" s="1" t="s">
        <v>289</v>
      </c>
      <c r="C101" s="1" t="s">
        <v>40</v>
      </c>
      <c r="D101" s="1" t="s">
        <v>332</v>
      </c>
      <c r="E101" s="1" t="s">
        <v>118</v>
      </c>
      <c r="F101" s="1" t="s">
        <v>42</v>
      </c>
      <c r="G101" s="1" t="s">
        <v>100</v>
      </c>
      <c r="H101" s="1" t="s">
        <v>101</v>
      </c>
      <c r="I101" s="1" t="s">
        <v>297</v>
      </c>
      <c r="J101" s="1" t="s">
        <v>333</v>
      </c>
      <c r="K101" s="1" t="s">
        <v>249</v>
      </c>
      <c r="L101" s="1" t="s">
        <v>121</v>
      </c>
      <c r="M101" s="1">
        <v>4</v>
      </c>
      <c r="N101" s="1" t="s">
        <v>1302</v>
      </c>
      <c r="O101" s="1" t="s">
        <v>105</v>
      </c>
      <c r="P101" s="1" t="s">
        <v>106</v>
      </c>
      <c r="Q101" s="1" t="s">
        <v>163</v>
      </c>
      <c r="R101" s="1" t="s">
        <v>109</v>
      </c>
      <c r="S101" s="1" t="s">
        <v>109</v>
      </c>
      <c r="T101" s="1" t="s">
        <v>125</v>
      </c>
      <c r="U101" s="1" t="s">
        <v>126</v>
      </c>
      <c r="V101" s="1" t="s">
        <v>334</v>
      </c>
      <c r="W101" s="1" t="s">
        <v>334</v>
      </c>
      <c r="X101" s="1" t="s">
        <v>1303</v>
      </c>
      <c r="Y101" s="1" t="s">
        <v>294</v>
      </c>
      <c r="Z101" s="1" t="s">
        <v>295</v>
      </c>
      <c r="AA101" s="1"/>
      <c r="AB101" s="1"/>
      <c r="AC101" s="1" t="s">
        <v>18</v>
      </c>
      <c r="AD101">
        <v>4</v>
      </c>
      <c r="AE101">
        <v>4</v>
      </c>
      <c r="AF101">
        <v>53</v>
      </c>
      <c r="AG101">
        <v>57</v>
      </c>
      <c r="AH101" t="str">
        <f t="shared" si="8"/>
        <v>13:1</v>
      </c>
      <c r="AI101">
        <f t="shared" si="9"/>
        <v>13.25</v>
      </c>
    </row>
    <row r="102" spans="1:35" x14ac:dyDescent="0.15">
      <c r="A102" t="str">
        <f t="shared" si="7"/>
        <v>130103300110016002</v>
      </c>
      <c r="B102" s="1" t="s">
        <v>289</v>
      </c>
      <c r="C102" s="1" t="s">
        <v>40</v>
      </c>
      <c r="D102" s="1" t="s">
        <v>332</v>
      </c>
      <c r="E102" s="1" t="s">
        <v>118</v>
      </c>
      <c r="F102" s="1" t="s">
        <v>44</v>
      </c>
      <c r="G102" s="1" t="s">
        <v>100</v>
      </c>
      <c r="H102" s="1" t="s">
        <v>101</v>
      </c>
      <c r="I102" s="1" t="s">
        <v>297</v>
      </c>
      <c r="J102" s="1" t="s">
        <v>335</v>
      </c>
      <c r="K102" s="1" t="s">
        <v>249</v>
      </c>
      <c r="L102" s="1" t="s">
        <v>121</v>
      </c>
      <c r="M102" s="1">
        <v>4</v>
      </c>
      <c r="N102" s="1" t="s">
        <v>1304</v>
      </c>
      <c r="O102" s="1" t="s">
        <v>105</v>
      </c>
      <c r="P102" s="1" t="s">
        <v>106</v>
      </c>
      <c r="Q102" s="1" t="s">
        <v>163</v>
      </c>
      <c r="R102" s="1" t="s">
        <v>109</v>
      </c>
      <c r="S102" s="1" t="s">
        <v>109</v>
      </c>
      <c r="T102" s="1" t="s">
        <v>125</v>
      </c>
      <c r="U102" s="1" t="s">
        <v>126</v>
      </c>
      <c r="V102" s="1" t="s">
        <v>334</v>
      </c>
      <c r="W102" s="1" t="s">
        <v>334</v>
      </c>
      <c r="X102" s="1" t="s">
        <v>1303</v>
      </c>
      <c r="Y102" s="1" t="s">
        <v>294</v>
      </c>
      <c r="Z102" s="1" t="s">
        <v>295</v>
      </c>
      <c r="AA102" s="1"/>
      <c r="AB102" s="1"/>
      <c r="AC102" s="1" t="s">
        <v>18</v>
      </c>
      <c r="AD102">
        <v>4</v>
      </c>
      <c r="AE102">
        <v>3</v>
      </c>
      <c r="AF102">
        <v>54</v>
      </c>
      <c r="AG102">
        <v>57</v>
      </c>
      <c r="AH102" t="str">
        <f t="shared" si="8"/>
        <v>14:1</v>
      </c>
      <c r="AI102">
        <f t="shared" si="9"/>
        <v>13.5</v>
      </c>
    </row>
    <row r="103" spans="1:35" x14ac:dyDescent="0.15">
      <c r="A103" t="str">
        <f t="shared" si="7"/>
        <v>130103300110016003</v>
      </c>
      <c r="B103" s="1" t="s">
        <v>289</v>
      </c>
      <c r="C103" s="1" t="s">
        <v>40</v>
      </c>
      <c r="D103" s="1" t="s">
        <v>332</v>
      </c>
      <c r="E103" s="1" t="s">
        <v>118</v>
      </c>
      <c r="F103" s="1" t="s">
        <v>63</v>
      </c>
      <c r="G103" s="1" t="s">
        <v>100</v>
      </c>
      <c r="H103" s="1" t="s">
        <v>101</v>
      </c>
      <c r="I103" s="1" t="s">
        <v>291</v>
      </c>
      <c r="J103" s="1" t="s">
        <v>336</v>
      </c>
      <c r="K103" s="1" t="s">
        <v>249</v>
      </c>
      <c r="L103" s="1" t="s">
        <v>121</v>
      </c>
      <c r="M103" s="1">
        <v>3</v>
      </c>
      <c r="N103" s="1" t="s">
        <v>1294</v>
      </c>
      <c r="O103" s="1" t="s">
        <v>105</v>
      </c>
      <c r="P103" s="1" t="s">
        <v>106</v>
      </c>
      <c r="Q103" s="1" t="s">
        <v>163</v>
      </c>
      <c r="R103" s="1" t="s">
        <v>109</v>
      </c>
      <c r="S103" s="1" t="s">
        <v>109</v>
      </c>
      <c r="T103" s="1" t="s">
        <v>125</v>
      </c>
      <c r="U103" s="1" t="s">
        <v>126</v>
      </c>
      <c r="V103" s="1" t="s">
        <v>334</v>
      </c>
      <c r="W103" s="1" t="s">
        <v>334</v>
      </c>
      <c r="X103" s="1" t="s">
        <v>1297</v>
      </c>
      <c r="Y103" s="1" t="s">
        <v>294</v>
      </c>
      <c r="Z103" s="1" t="s">
        <v>295</v>
      </c>
      <c r="AA103" s="1"/>
      <c r="AB103" s="1"/>
      <c r="AC103" s="1" t="s">
        <v>18</v>
      </c>
      <c r="AD103">
        <v>3</v>
      </c>
      <c r="AE103">
        <v>40</v>
      </c>
      <c r="AF103">
        <v>388</v>
      </c>
      <c r="AG103">
        <v>428</v>
      </c>
      <c r="AH103" t="str">
        <f t="shared" si="8"/>
        <v>129:1</v>
      </c>
      <c r="AI103">
        <f t="shared" si="9"/>
        <v>129.33333333333334</v>
      </c>
    </row>
    <row r="104" spans="1:35" x14ac:dyDescent="0.15">
      <c r="A104" t="str">
        <f t="shared" si="7"/>
        <v>130103300110016004</v>
      </c>
      <c r="B104" s="1" t="s">
        <v>289</v>
      </c>
      <c r="C104" s="1" t="s">
        <v>40</v>
      </c>
      <c r="D104" s="1" t="s">
        <v>332</v>
      </c>
      <c r="E104" s="1" t="s">
        <v>118</v>
      </c>
      <c r="F104" s="1" t="s">
        <v>323</v>
      </c>
      <c r="G104" s="1" t="s">
        <v>100</v>
      </c>
      <c r="H104" s="1" t="s">
        <v>101</v>
      </c>
      <c r="I104" s="1" t="s">
        <v>297</v>
      </c>
      <c r="J104" s="1" t="s">
        <v>337</v>
      </c>
      <c r="K104" s="1" t="s">
        <v>249</v>
      </c>
      <c r="L104" s="1" t="s">
        <v>121</v>
      </c>
      <c r="M104" s="1">
        <v>3</v>
      </c>
      <c r="N104" s="1" t="s">
        <v>1300</v>
      </c>
      <c r="O104" s="1" t="s">
        <v>105</v>
      </c>
      <c r="P104" s="1" t="s">
        <v>106</v>
      </c>
      <c r="Q104" s="1" t="s">
        <v>163</v>
      </c>
      <c r="R104" s="1" t="s">
        <v>203</v>
      </c>
      <c r="S104" s="1" t="s">
        <v>204</v>
      </c>
      <c r="T104" s="1" t="s">
        <v>125</v>
      </c>
      <c r="U104" s="1" t="s">
        <v>126</v>
      </c>
      <c r="V104" s="1" t="s">
        <v>334</v>
      </c>
      <c r="W104" s="1" t="s">
        <v>334</v>
      </c>
      <c r="X104" s="1" t="s">
        <v>1301</v>
      </c>
      <c r="Y104" s="1" t="s">
        <v>294</v>
      </c>
      <c r="Z104" s="1" t="s">
        <v>295</v>
      </c>
      <c r="AA104" s="1"/>
      <c r="AB104" s="1"/>
      <c r="AC104" s="1" t="s">
        <v>18</v>
      </c>
      <c r="AD104">
        <v>3</v>
      </c>
      <c r="AE104">
        <v>3</v>
      </c>
      <c r="AF104">
        <v>17</v>
      </c>
      <c r="AG104">
        <v>20</v>
      </c>
      <c r="AH104" t="str">
        <f t="shared" si="8"/>
        <v>6:1</v>
      </c>
      <c r="AI104">
        <f t="shared" si="9"/>
        <v>5.666666666666667</v>
      </c>
    </row>
    <row r="105" spans="1:35" x14ac:dyDescent="0.15">
      <c r="A105" t="str">
        <f t="shared" si="7"/>
        <v>130103300110017001</v>
      </c>
      <c r="B105" s="1" t="s">
        <v>289</v>
      </c>
      <c r="C105" s="1" t="s">
        <v>40</v>
      </c>
      <c r="D105" s="1" t="s">
        <v>338</v>
      </c>
      <c r="E105" s="1" t="s">
        <v>118</v>
      </c>
      <c r="F105" s="1" t="s">
        <v>42</v>
      </c>
      <c r="G105" s="1" t="s">
        <v>100</v>
      </c>
      <c r="H105" s="1" t="s">
        <v>101</v>
      </c>
      <c r="I105" s="1" t="s">
        <v>297</v>
      </c>
      <c r="J105" s="1" t="s">
        <v>339</v>
      </c>
      <c r="K105" s="1" t="s">
        <v>249</v>
      </c>
      <c r="L105" s="1" t="s">
        <v>121</v>
      </c>
      <c r="M105" s="1">
        <v>3</v>
      </c>
      <c r="N105" s="1" t="s">
        <v>1294</v>
      </c>
      <c r="O105" s="1" t="s">
        <v>105</v>
      </c>
      <c r="P105" s="1" t="s">
        <v>106</v>
      </c>
      <c r="Q105" s="1" t="s">
        <v>163</v>
      </c>
      <c r="R105" s="1" t="s">
        <v>109</v>
      </c>
      <c r="S105" s="1" t="s">
        <v>109</v>
      </c>
      <c r="T105" s="1" t="s">
        <v>125</v>
      </c>
      <c r="U105" s="1" t="s">
        <v>126</v>
      </c>
      <c r="V105" s="1" t="s">
        <v>340</v>
      </c>
      <c r="W105" s="1" t="s">
        <v>340</v>
      </c>
      <c r="X105" s="1" t="s">
        <v>1295</v>
      </c>
      <c r="Y105" s="1" t="s">
        <v>294</v>
      </c>
      <c r="Z105" s="1" t="s">
        <v>295</v>
      </c>
      <c r="AA105" s="1"/>
      <c r="AB105" s="1"/>
      <c r="AC105" s="1" t="s">
        <v>18</v>
      </c>
      <c r="AD105">
        <v>3</v>
      </c>
      <c r="AE105">
        <v>0</v>
      </c>
      <c r="AF105">
        <v>37</v>
      </c>
      <c r="AG105">
        <v>37</v>
      </c>
      <c r="AH105" t="str">
        <f t="shared" si="8"/>
        <v>12:1</v>
      </c>
      <c r="AI105">
        <f t="shared" si="9"/>
        <v>12.333333333333334</v>
      </c>
    </row>
    <row r="106" spans="1:35" x14ac:dyDescent="0.15">
      <c r="A106" t="str">
        <f t="shared" si="7"/>
        <v>130103300110017002</v>
      </c>
      <c r="B106" s="1" t="s">
        <v>289</v>
      </c>
      <c r="C106" s="1" t="s">
        <v>40</v>
      </c>
      <c r="D106" s="1" t="s">
        <v>338</v>
      </c>
      <c r="E106" s="1" t="s">
        <v>118</v>
      </c>
      <c r="F106" s="1" t="s">
        <v>44</v>
      </c>
      <c r="G106" s="1" t="s">
        <v>100</v>
      </c>
      <c r="H106" s="1" t="s">
        <v>101</v>
      </c>
      <c r="I106" s="1" t="s">
        <v>297</v>
      </c>
      <c r="J106" s="1" t="s">
        <v>341</v>
      </c>
      <c r="K106" s="1" t="s">
        <v>249</v>
      </c>
      <c r="L106" s="1" t="s">
        <v>121</v>
      </c>
      <c r="M106" s="1">
        <v>3</v>
      </c>
      <c r="N106" s="1" t="s">
        <v>1294</v>
      </c>
      <c r="O106" s="1" t="s">
        <v>105</v>
      </c>
      <c r="P106" s="1" t="s">
        <v>106</v>
      </c>
      <c r="Q106" s="1" t="s">
        <v>163</v>
      </c>
      <c r="R106" s="1" t="s">
        <v>109</v>
      </c>
      <c r="S106" s="1" t="s">
        <v>109</v>
      </c>
      <c r="T106" s="1" t="s">
        <v>125</v>
      </c>
      <c r="U106" s="1" t="s">
        <v>126</v>
      </c>
      <c r="V106" s="1" t="s">
        <v>340</v>
      </c>
      <c r="W106" s="1" t="s">
        <v>340</v>
      </c>
      <c r="X106" s="1" t="s">
        <v>1296</v>
      </c>
      <c r="Y106" s="1" t="s">
        <v>294</v>
      </c>
      <c r="Z106" s="1" t="s">
        <v>295</v>
      </c>
      <c r="AA106" s="1"/>
      <c r="AB106" s="1"/>
      <c r="AC106" s="1" t="s">
        <v>18</v>
      </c>
      <c r="AD106">
        <v>3</v>
      </c>
      <c r="AE106">
        <v>2</v>
      </c>
      <c r="AF106">
        <v>44</v>
      </c>
      <c r="AG106">
        <v>46</v>
      </c>
      <c r="AH106" t="str">
        <f t="shared" si="8"/>
        <v>15:1</v>
      </c>
      <c r="AI106">
        <f t="shared" si="9"/>
        <v>14.666666666666666</v>
      </c>
    </row>
    <row r="107" spans="1:35" x14ac:dyDescent="0.15">
      <c r="A107" t="str">
        <f t="shared" si="7"/>
        <v>130103300110017003</v>
      </c>
      <c r="B107" s="1" t="s">
        <v>289</v>
      </c>
      <c r="C107" s="1" t="s">
        <v>40</v>
      </c>
      <c r="D107" s="1" t="s">
        <v>338</v>
      </c>
      <c r="E107" s="1" t="s">
        <v>118</v>
      </c>
      <c r="F107" s="1" t="s">
        <v>63</v>
      </c>
      <c r="G107" s="1" t="s">
        <v>100</v>
      </c>
      <c r="H107" s="1" t="s">
        <v>101</v>
      </c>
      <c r="I107" s="1" t="s">
        <v>291</v>
      </c>
      <c r="J107" s="1" t="s">
        <v>342</v>
      </c>
      <c r="K107" s="1" t="s">
        <v>249</v>
      </c>
      <c r="L107" s="1" t="s">
        <v>121</v>
      </c>
      <c r="M107" s="1">
        <v>2</v>
      </c>
      <c r="N107" s="1" t="s">
        <v>1294</v>
      </c>
      <c r="O107" s="1" t="s">
        <v>105</v>
      </c>
      <c r="P107" s="1" t="s">
        <v>106</v>
      </c>
      <c r="Q107" s="1" t="s">
        <v>163</v>
      </c>
      <c r="R107" s="1" t="s">
        <v>109</v>
      </c>
      <c r="S107" s="1" t="s">
        <v>109</v>
      </c>
      <c r="T107" s="1" t="s">
        <v>125</v>
      </c>
      <c r="U107" s="1" t="s">
        <v>126</v>
      </c>
      <c r="V107" s="1" t="s">
        <v>340</v>
      </c>
      <c r="W107" s="1" t="s">
        <v>340</v>
      </c>
      <c r="X107" s="1" t="s">
        <v>1297</v>
      </c>
      <c r="Y107" s="1" t="s">
        <v>294</v>
      </c>
      <c r="Z107" s="1" t="s">
        <v>295</v>
      </c>
      <c r="AA107" s="1"/>
      <c r="AB107" s="1"/>
      <c r="AC107" s="1" t="s">
        <v>18</v>
      </c>
      <c r="AD107">
        <v>2</v>
      </c>
      <c r="AE107">
        <v>43</v>
      </c>
      <c r="AF107">
        <v>260</v>
      </c>
      <c r="AG107">
        <v>303</v>
      </c>
      <c r="AH107" t="str">
        <f t="shared" si="8"/>
        <v>130:1</v>
      </c>
      <c r="AI107">
        <f t="shared" si="9"/>
        <v>130</v>
      </c>
    </row>
    <row r="108" spans="1:35" x14ac:dyDescent="0.15">
      <c r="A108" t="str">
        <f t="shared" si="7"/>
        <v>130103300110018001</v>
      </c>
      <c r="B108" s="1" t="s">
        <v>289</v>
      </c>
      <c r="C108" s="1" t="s">
        <v>40</v>
      </c>
      <c r="D108" s="1" t="s">
        <v>343</v>
      </c>
      <c r="E108" s="1" t="s">
        <v>118</v>
      </c>
      <c r="F108" s="1" t="s">
        <v>42</v>
      </c>
      <c r="G108" s="1" t="s">
        <v>100</v>
      </c>
      <c r="H108" s="1" t="s">
        <v>101</v>
      </c>
      <c r="I108" s="1" t="s">
        <v>297</v>
      </c>
      <c r="J108" s="1" t="s">
        <v>344</v>
      </c>
      <c r="K108" s="1" t="s">
        <v>249</v>
      </c>
      <c r="L108" s="1" t="s">
        <v>121</v>
      </c>
      <c r="M108" s="1">
        <v>4</v>
      </c>
      <c r="N108" s="1" t="s">
        <v>1294</v>
      </c>
      <c r="O108" s="1" t="s">
        <v>105</v>
      </c>
      <c r="P108" s="1" t="s">
        <v>106</v>
      </c>
      <c r="Q108" s="1" t="s">
        <v>163</v>
      </c>
      <c r="R108" s="1" t="s">
        <v>109</v>
      </c>
      <c r="S108" s="1" t="s">
        <v>109</v>
      </c>
      <c r="T108" s="1" t="s">
        <v>125</v>
      </c>
      <c r="U108" s="1" t="s">
        <v>126</v>
      </c>
      <c r="V108" s="1" t="s">
        <v>345</v>
      </c>
      <c r="W108" s="1" t="s">
        <v>345</v>
      </c>
      <c r="X108" s="1" t="s">
        <v>1295</v>
      </c>
      <c r="Y108" s="1" t="s">
        <v>294</v>
      </c>
      <c r="Z108" s="1" t="s">
        <v>295</v>
      </c>
      <c r="AA108" s="1"/>
      <c r="AB108" s="1"/>
      <c r="AC108" s="1" t="s">
        <v>18</v>
      </c>
      <c r="AD108">
        <v>4</v>
      </c>
      <c r="AE108">
        <v>1</v>
      </c>
      <c r="AF108">
        <v>47</v>
      </c>
      <c r="AG108">
        <v>48</v>
      </c>
      <c r="AH108" t="str">
        <f t="shared" si="8"/>
        <v>12:1</v>
      </c>
      <c r="AI108">
        <f t="shared" si="9"/>
        <v>11.75</v>
      </c>
    </row>
    <row r="109" spans="1:35" x14ac:dyDescent="0.15">
      <c r="A109" t="str">
        <f t="shared" si="7"/>
        <v>130103300110018002</v>
      </c>
      <c r="B109" s="1" t="s">
        <v>289</v>
      </c>
      <c r="C109" s="1" t="s">
        <v>40</v>
      </c>
      <c r="D109" s="1" t="s">
        <v>343</v>
      </c>
      <c r="E109" s="1" t="s">
        <v>118</v>
      </c>
      <c r="F109" s="1" t="s">
        <v>44</v>
      </c>
      <c r="G109" s="1" t="s">
        <v>100</v>
      </c>
      <c r="H109" s="1" t="s">
        <v>101</v>
      </c>
      <c r="I109" s="1" t="s">
        <v>297</v>
      </c>
      <c r="J109" s="1" t="s">
        <v>346</v>
      </c>
      <c r="K109" s="1" t="s">
        <v>249</v>
      </c>
      <c r="L109" s="1" t="s">
        <v>121</v>
      </c>
      <c r="M109" s="1">
        <v>4</v>
      </c>
      <c r="N109" s="1" t="s">
        <v>1294</v>
      </c>
      <c r="O109" s="1" t="s">
        <v>105</v>
      </c>
      <c r="P109" s="1" t="s">
        <v>106</v>
      </c>
      <c r="Q109" s="1" t="s">
        <v>163</v>
      </c>
      <c r="R109" s="1" t="s">
        <v>109</v>
      </c>
      <c r="S109" s="1" t="s">
        <v>109</v>
      </c>
      <c r="T109" s="1" t="s">
        <v>125</v>
      </c>
      <c r="U109" s="1" t="s">
        <v>126</v>
      </c>
      <c r="V109" s="1" t="s">
        <v>345</v>
      </c>
      <c r="W109" s="1" t="s">
        <v>345</v>
      </c>
      <c r="X109" s="1" t="s">
        <v>1296</v>
      </c>
      <c r="Y109" s="1" t="s">
        <v>294</v>
      </c>
      <c r="Z109" s="1" t="s">
        <v>295</v>
      </c>
      <c r="AA109" s="1"/>
      <c r="AB109" s="1"/>
      <c r="AC109" s="1" t="s">
        <v>18</v>
      </c>
      <c r="AD109">
        <v>4</v>
      </c>
      <c r="AE109">
        <v>1</v>
      </c>
      <c r="AF109">
        <v>54</v>
      </c>
      <c r="AG109">
        <v>55</v>
      </c>
      <c r="AH109" t="str">
        <f t="shared" si="8"/>
        <v>14:1</v>
      </c>
      <c r="AI109">
        <f t="shared" si="9"/>
        <v>13.5</v>
      </c>
    </row>
    <row r="110" spans="1:35" x14ac:dyDescent="0.15">
      <c r="A110" t="str">
        <f t="shared" si="7"/>
        <v>130103300110018003</v>
      </c>
      <c r="B110" s="1" t="s">
        <v>289</v>
      </c>
      <c r="C110" s="1" t="s">
        <v>40</v>
      </c>
      <c r="D110" s="1" t="s">
        <v>343</v>
      </c>
      <c r="E110" s="1" t="s">
        <v>118</v>
      </c>
      <c r="F110" s="1" t="s">
        <v>63</v>
      </c>
      <c r="G110" s="1" t="s">
        <v>100</v>
      </c>
      <c r="H110" s="1" t="s">
        <v>101</v>
      </c>
      <c r="I110" s="1" t="s">
        <v>291</v>
      </c>
      <c r="J110" s="1" t="s">
        <v>347</v>
      </c>
      <c r="K110" s="1" t="s">
        <v>249</v>
      </c>
      <c r="L110" s="1" t="s">
        <v>121</v>
      </c>
      <c r="M110" s="1">
        <v>4</v>
      </c>
      <c r="N110" s="1" t="s">
        <v>1294</v>
      </c>
      <c r="O110" s="1" t="s">
        <v>105</v>
      </c>
      <c r="P110" s="1" t="s">
        <v>106</v>
      </c>
      <c r="Q110" s="1" t="s">
        <v>163</v>
      </c>
      <c r="R110" s="1" t="s">
        <v>109</v>
      </c>
      <c r="S110" s="1" t="s">
        <v>109</v>
      </c>
      <c r="T110" s="1" t="s">
        <v>125</v>
      </c>
      <c r="U110" s="1" t="s">
        <v>126</v>
      </c>
      <c r="V110" s="1" t="s">
        <v>345</v>
      </c>
      <c r="W110" s="1" t="s">
        <v>345</v>
      </c>
      <c r="X110" s="1" t="s">
        <v>1297</v>
      </c>
      <c r="Y110" s="1" t="s">
        <v>294</v>
      </c>
      <c r="Z110" s="1" t="s">
        <v>295</v>
      </c>
      <c r="AA110" s="1"/>
      <c r="AB110" s="1"/>
      <c r="AC110" s="1" t="s">
        <v>18</v>
      </c>
      <c r="AD110">
        <v>4</v>
      </c>
      <c r="AE110">
        <v>61</v>
      </c>
      <c r="AF110">
        <v>524</v>
      </c>
      <c r="AG110">
        <v>585</v>
      </c>
      <c r="AH110" t="str">
        <f t="shared" si="8"/>
        <v>131:1</v>
      </c>
      <c r="AI110">
        <f t="shared" si="9"/>
        <v>131</v>
      </c>
    </row>
    <row r="111" spans="1:35" x14ac:dyDescent="0.15">
      <c r="A111" t="str">
        <f t="shared" si="7"/>
        <v>130103300110019001</v>
      </c>
      <c r="B111" s="1" t="s">
        <v>289</v>
      </c>
      <c r="C111" s="1" t="s">
        <v>40</v>
      </c>
      <c r="D111" s="1" t="s">
        <v>348</v>
      </c>
      <c r="E111" s="1" t="s">
        <v>118</v>
      </c>
      <c r="F111" s="1" t="s">
        <v>42</v>
      </c>
      <c r="G111" s="1" t="s">
        <v>100</v>
      </c>
      <c r="H111" s="1" t="s">
        <v>101</v>
      </c>
      <c r="I111" s="1" t="s">
        <v>297</v>
      </c>
      <c r="J111" s="1" t="s">
        <v>349</v>
      </c>
      <c r="K111" s="1" t="s">
        <v>249</v>
      </c>
      <c r="L111" s="1" t="s">
        <v>121</v>
      </c>
      <c r="M111" s="1">
        <v>4</v>
      </c>
      <c r="N111" s="1" t="s">
        <v>1294</v>
      </c>
      <c r="O111" s="1" t="s">
        <v>105</v>
      </c>
      <c r="P111" s="1" t="s">
        <v>106</v>
      </c>
      <c r="Q111" s="1" t="s">
        <v>163</v>
      </c>
      <c r="R111" s="1" t="s">
        <v>109</v>
      </c>
      <c r="S111" s="1" t="s">
        <v>109</v>
      </c>
      <c r="T111" s="1" t="s">
        <v>125</v>
      </c>
      <c r="U111" s="1" t="s">
        <v>126</v>
      </c>
      <c r="V111" s="1" t="s">
        <v>350</v>
      </c>
      <c r="W111" s="1" t="s">
        <v>350</v>
      </c>
      <c r="X111" s="1" t="s">
        <v>1295</v>
      </c>
      <c r="Y111" s="1" t="s">
        <v>294</v>
      </c>
      <c r="Z111" s="1" t="s">
        <v>295</v>
      </c>
      <c r="AA111" s="1"/>
      <c r="AB111" s="1"/>
      <c r="AC111" s="1" t="s">
        <v>18</v>
      </c>
      <c r="AD111">
        <v>4</v>
      </c>
      <c r="AE111">
        <v>0</v>
      </c>
      <c r="AF111">
        <v>56</v>
      </c>
      <c r="AG111">
        <v>56</v>
      </c>
      <c r="AH111" t="str">
        <f t="shared" si="8"/>
        <v>14:1</v>
      </c>
      <c r="AI111">
        <f t="shared" si="9"/>
        <v>14</v>
      </c>
    </row>
    <row r="112" spans="1:35" x14ac:dyDescent="0.15">
      <c r="A112" t="str">
        <f t="shared" si="7"/>
        <v>130103300110019002</v>
      </c>
      <c r="B112" s="1" t="s">
        <v>289</v>
      </c>
      <c r="C112" s="1" t="s">
        <v>40</v>
      </c>
      <c r="D112" s="1" t="s">
        <v>348</v>
      </c>
      <c r="E112" s="1" t="s">
        <v>118</v>
      </c>
      <c r="F112" s="1" t="s">
        <v>44</v>
      </c>
      <c r="G112" s="1" t="s">
        <v>100</v>
      </c>
      <c r="H112" s="1" t="s">
        <v>101</v>
      </c>
      <c r="I112" s="1" t="s">
        <v>297</v>
      </c>
      <c r="J112" s="1" t="s">
        <v>351</v>
      </c>
      <c r="K112" s="1" t="s">
        <v>249</v>
      </c>
      <c r="L112" s="1" t="s">
        <v>121</v>
      </c>
      <c r="M112" s="1">
        <v>4</v>
      </c>
      <c r="N112" s="1" t="s">
        <v>1294</v>
      </c>
      <c r="O112" s="1" t="s">
        <v>105</v>
      </c>
      <c r="P112" s="1" t="s">
        <v>106</v>
      </c>
      <c r="Q112" s="1" t="s">
        <v>163</v>
      </c>
      <c r="R112" s="1" t="s">
        <v>109</v>
      </c>
      <c r="S112" s="1" t="s">
        <v>109</v>
      </c>
      <c r="T112" s="1" t="s">
        <v>125</v>
      </c>
      <c r="U112" s="1" t="s">
        <v>126</v>
      </c>
      <c r="V112" s="1" t="s">
        <v>350</v>
      </c>
      <c r="W112" s="1" t="s">
        <v>350</v>
      </c>
      <c r="X112" s="1" t="s">
        <v>1296</v>
      </c>
      <c r="Y112" s="1" t="s">
        <v>294</v>
      </c>
      <c r="Z112" s="1" t="s">
        <v>295</v>
      </c>
      <c r="AA112" s="1"/>
      <c r="AB112" s="1"/>
      <c r="AC112" s="1" t="s">
        <v>18</v>
      </c>
      <c r="AD112">
        <v>4</v>
      </c>
      <c r="AE112">
        <v>0</v>
      </c>
      <c r="AF112">
        <v>77</v>
      </c>
      <c r="AG112">
        <v>77</v>
      </c>
      <c r="AH112" t="str">
        <f t="shared" si="8"/>
        <v>19:1</v>
      </c>
      <c r="AI112">
        <f t="shared" si="9"/>
        <v>19.25</v>
      </c>
    </row>
    <row r="113" spans="1:35" x14ac:dyDescent="0.15">
      <c r="A113" t="str">
        <f t="shared" si="7"/>
        <v>130103300110019003</v>
      </c>
      <c r="B113" s="1" t="s">
        <v>289</v>
      </c>
      <c r="C113" s="1" t="s">
        <v>40</v>
      </c>
      <c r="D113" s="1" t="s">
        <v>348</v>
      </c>
      <c r="E113" s="1" t="s">
        <v>118</v>
      </c>
      <c r="F113" s="1" t="s">
        <v>63</v>
      </c>
      <c r="G113" s="1" t="s">
        <v>100</v>
      </c>
      <c r="H113" s="1" t="s">
        <v>101</v>
      </c>
      <c r="I113" s="1" t="s">
        <v>291</v>
      </c>
      <c r="J113" s="1" t="s">
        <v>352</v>
      </c>
      <c r="K113" s="1" t="s">
        <v>249</v>
      </c>
      <c r="L113" s="1" t="s">
        <v>121</v>
      </c>
      <c r="M113" s="1">
        <v>2</v>
      </c>
      <c r="N113" s="1" t="s">
        <v>1294</v>
      </c>
      <c r="O113" s="1" t="s">
        <v>105</v>
      </c>
      <c r="P113" s="1" t="s">
        <v>106</v>
      </c>
      <c r="Q113" s="1" t="s">
        <v>163</v>
      </c>
      <c r="R113" s="1" t="s">
        <v>109</v>
      </c>
      <c r="S113" s="1" t="s">
        <v>109</v>
      </c>
      <c r="T113" s="1" t="s">
        <v>125</v>
      </c>
      <c r="U113" s="1" t="s">
        <v>126</v>
      </c>
      <c r="V113" s="1" t="s">
        <v>350</v>
      </c>
      <c r="W113" s="1" t="s">
        <v>350</v>
      </c>
      <c r="X113" s="1" t="s">
        <v>1297</v>
      </c>
      <c r="Y113" s="1" t="s">
        <v>294</v>
      </c>
      <c r="Z113" s="1" t="s">
        <v>295</v>
      </c>
      <c r="AA113" s="1"/>
      <c r="AB113" s="1"/>
      <c r="AC113" s="1" t="s">
        <v>18</v>
      </c>
      <c r="AD113">
        <v>2</v>
      </c>
      <c r="AE113">
        <v>2</v>
      </c>
      <c r="AF113">
        <v>328</v>
      </c>
      <c r="AG113">
        <v>330</v>
      </c>
      <c r="AH113" t="str">
        <f t="shared" si="8"/>
        <v>164:1</v>
      </c>
      <c r="AI113">
        <f t="shared" si="9"/>
        <v>164</v>
      </c>
    </row>
    <row r="114" spans="1:35" x14ac:dyDescent="0.15">
      <c r="A114" t="str">
        <f t="shared" si="7"/>
        <v>130103300110020001</v>
      </c>
      <c r="B114" s="1" t="s">
        <v>289</v>
      </c>
      <c r="C114" s="1" t="s">
        <v>40</v>
      </c>
      <c r="D114" s="1" t="s">
        <v>353</v>
      </c>
      <c r="E114" s="1" t="s">
        <v>118</v>
      </c>
      <c r="F114" s="1" t="s">
        <v>42</v>
      </c>
      <c r="G114" s="1" t="s">
        <v>100</v>
      </c>
      <c r="H114" s="1" t="s">
        <v>101</v>
      </c>
      <c r="I114" s="1" t="s">
        <v>297</v>
      </c>
      <c r="J114" s="1" t="s">
        <v>354</v>
      </c>
      <c r="K114" s="1" t="s">
        <v>249</v>
      </c>
      <c r="L114" s="1" t="s">
        <v>121</v>
      </c>
      <c r="M114" s="1">
        <v>4</v>
      </c>
      <c r="N114" s="1" t="s">
        <v>1294</v>
      </c>
      <c r="O114" s="1" t="s">
        <v>105</v>
      </c>
      <c r="P114" s="1" t="s">
        <v>106</v>
      </c>
      <c r="Q114" s="1" t="s">
        <v>163</v>
      </c>
      <c r="R114" s="1" t="s">
        <v>109</v>
      </c>
      <c r="S114" s="1" t="s">
        <v>109</v>
      </c>
      <c r="T114" s="1" t="s">
        <v>125</v>
      </c>
      <c r="U114" s="1" t="s">
        <v>126</v>
      </c>
      <c r="V114" s="1" t="s">
        <v>355</v>
      </c>
      <c r="W114" s="1" t="s">
        <v>355</v>
      </c>
      <c r="X114" s="1" t="s">
        <v>1295</v>
      </c>
      <c r="Y114" s="1" t="s">
        <v>294</v>
      </c>
      <c r="Z114" s="1" t="s">
        <v>295</v>
      </c>
      <c r="AA114" s="1"/>
      <c r="AB114" s="1"/>
      <c r="AC114" s="1" t="s">
        <v>18</v>
      </c>
      <c r="AD114">
        <v>4</v>
      </c>
      <c r="AE114">
        <v>2</v>
      </c>
      <c r="AF114">
        <v>49</v>
      </c>
      <c r="AG114">
        <v>51</v>
      </c>
      <c r="AH114" t="str">
        <f t="shared" si="8"/>
        <v>12:1</v>
      </c>
      <c r="AI114">
        <f t="shared" si="9"/>
        <v>12.25</v>
      </c>
    </row>
    <row r="115" spans="1:35" x14ac:dyDescent="0.15">
      <c r="A115" t="str">
        <f t="shared" si="7"/>
        <v>130103300110020002</v>
      </c>
      <c r="B115" s="1" t="s">
        <v>289</v>
      </c>
      <c r="C115" s="1" t="s">
        <v>40</v>
      </c>
      <c r="D115" s="1" t="s">
        <v>353</v>
      </c>
      <c r="E115" s="1" t="s">
        <v>118</v>
      </c>
      <c r="F115" s="1" t="s">
        <v>44</v>
      </c>
      <c r="G115" s="1" t="s">
        <v>100</v>
      </c>
      <c r="H115" s="1" t="s">
        <v>101</v>
      </c>
      <c r="I115" s="1" t="s">
        <v>297</v>
      </c>
      <c r="J115" s="1" t="s">
        <v>356</v>
      </c>
      <c r="K115" s="1" t="s">
        <v>249</v>
      </c>
      <c r="L115" s="1" t="s">
        <v>121</v>
      </c>
      <c r="M115" s="1">
        <v>4</v>
      </c>
      <c r="N115" s="1" t="s">
        <v>1294</v>
      </c>
      <c r="O115" s="1" t="s">
        <v>105</v>
      </c>
      <c r="P115" s="1" t="s">
        <v>106</v>
      </c>
      <c r="Q115" s="1" t="s">
        <v>163</v>
      </c>
      <c r="R115" s="1" t="s">
        <v>109</v>
      </c>
      <c r="S115" s="1" t="s">
        <v>109</v>
      </c>
      <c r="T115" s="1" t="s">
        <v>125</v>
      </c>
      <c r="U115" s="1" t="s">
        <v>126</v>
      </c>
      <c r="V115" s="1" t="s">
        <v>355</v>
      </c>
      <c r="W115" s="1" t="s">
        <v>355</v>
      </c>
      <c r="X115" s="1" t="s">
        <v>1296</v>
      </c>
      <c r="Y115" s="1" t="s">
        <v>294</v>
      </c>
      <c r="Z115" s="1" t="s">
        <v>295</v>
      </c>
      <c r="AA115" s="1"/>
      <c r="AB115" s="1"/>
      <c r="AC115" s="1" t="s">
        <v>18</v>
      </c>
      <c r="AD115">
        <v>4</v>
      </c>
      <c r="AE115">
        <v>2</v>
      </c>
      <c r="AF115">
        <v>61</v>
      </c>
      <c r="AG115">
        <v>63</v>
      </c>
      <c r="AH115" t="str">
        <f t="shared" si="8"/>
        <v>15:1</v>
      </c>
      <c r="AI115">
        <f t="shared" si="9"/>
        <v>15.25</v>
      </c>
    </row>
    <row r="116" spans="1:35" x14ac:dyDescent="0.15">
      <c r="A116" t="str">
        <f t="shared" si="7"/>
        <v>130103300110020003</v>
      </c>
      <c r="B116" s="1" t="s">
        <v>289</v>
      </c>
      <c r="C116" s="1" t="s">
        <v>40</v>
      </c>
      <c r="D116" s="1" t="s">
        <v>353</v>
      </c>
      <c r="E116" s="1" t="s">
        <v>118</v>
      </c>
      <c r="F116" s="1" t="s">
        <v>63</v>
      </c>
      <c r="G116" s="1" t="s">
        <v>100</v>
      </c>
      <c r="H116" s="1" t="s">
        <v>101</v>
      </c>
      <c r="I116" s="1" t="s">
        <v>291</v>
      </c>
      <c r="J116" s="1" t="s">
        <v>357</v>
      </c>
      <c r="K116" s="1" t="s">
        <v>249</v>
      </c>
      <c r="L116" s="1" t="s">
        <v>121</v>
      </c>
      <c r="M116" s="1">
        <v>5</v>
      </c>
      <c r="N116" s="1" t="s">
        <v>1294</v>
      </c>
      <c r="O116" s="1" t="s">
        <v>105</v>
      </c>
      <c r="P116" s="1" t="s">
        <v>106</v>
      </c>
      <c r="Q116" s="1" t="s">
        <v>163</v>
      </c>
      <c r="R116" s="1" t="s">
        <v>109</v>
      </c>
      <c r="S116" s="1" t="s">
        <v>109</v>
      </c>
      <c r="T116" s="1" t="s">
        <v>125</v>
      </c>
      <c r="U116" s="1" t="s">
        <v>126</v>
      </c>
      <c r="V116" s="1" t="s">
        <v>355</v>
      </c>
      <c r="W116" s="1" t="s">
        <v>355</v>
      </c>
      <c r="X116" s="1" t="s">
        <v>1297</v>
      </c>
      <c r="Y116" s="1" t="s">
        <v>294</v>
      </c>
      <c r="Z116" s="1" t="s">
        <v>295</v>
      </c>
      <c r="AA116" s="1"/>
      <c r="AB116" s="1"/>
      <c r="AC116" s="1" t="s">
        <v>18</v>
      </c>
      <c r="AD116">
        <v>5</v>
      </c>
      <c r="AE116">
        <v>47</v>
      </c>
      <c r="AF116">
        <v>718</v>
      </c>
      <c r="AG116">
        <v>765</v>
      </c>
      <c r="AH116" t="str">
        <f t="shared" si="8"/>
        <v>144:1</v>
      </c>
      <c r="AI116">
        <f t="shared" si="9"/>
        <v>143.6</v>
      </c>
    </row>
    <row r="117" spans="1:35" x14ac:dyDescent="0.15">
      <c r="A117" t="str">
        <f t="shared" si="7"/>
        <v>130103300110020004</v>
      </c>
      <c r="B117" s="1" t="s">
        <v>289</v>
      </c>
      <c r="C117" s="1" t="s">
        <v>40</v>
      </c>
      <c r="D117" s="1" t="s">
        <v>353</v>
      </c>
      <c r="E117" s="1" t="s">
        <v>118</v>
      </c>
      <c r="F117" s="1" t="s">
        <v>323</v>
      </c>
      <c r="G117" s="1" t="s">
        <v>100</v>
      </c>
      <c r="H117" s="1" t="s">
        <v>101</v>
      </c>
      <c r="I117" s="1" t="s">
        <v>297</v>
      </c>
      <c r="J117" s="1" t="s">
        <v>1095</v>
      </c>
      <c r="K117" s="1" t="s">
        <v>249</v>
      </c>
      <c r="L117" s="1" t="s">
        <v>121</v>
      </c>
      <c r="M117" s="1">
        <v>3</v>
      </c>
      <c r="N117" s="1" t="s">
        <v>1300</v>
      </c>
      <c r="O117" s="1" t="s">
        <v>105</v>
      </c>
      <c r="P117" s="1" t="s">
        <v>106</v>
      </c>
      <c r="Q117" s="1" t="s">
        <v>163</v>
      </c>
      <c r="R117" s="1" t="s">
        <v>203</v>
      </c>
      <c r="S117" s="1" t="s">
        <v>204</v>
      </c>
      <c r="T117" s="1" t="s">
        <v>125</v>
      </c>
      <c r="U117" s="1" t="s">
        <v>126</v>
      </c>
      <c r="V117" s="1" t="s">
        <v>355</v>
      </c>
      <c r="W117" s="1" t="s">
        <v>355</v>
      </c>
      <c r="X117" s="1" t="s">
        <v>1301</v>
      </c>
      <c r="Y117" s="1" t="s">
        <v>294</v>
      </c>
      <c r="Z117" s="1" t="s">
        <v>295</v>
      </c>
      <c r="AA117" s="1"/>
      <c r="AB117" s="1"/>
      <c r="AC117" s="1" t="s">
        <v>18</v>
      </c>
      <c r="AD117">
        <v>3</v>
      </c>
      <c r="AE117">
        <v>1</v>
      </c>
      <c r="AF117">
        <v>11</v>
      </c>
      <c r="AG117">
        <v>12</v>
      </c>
      <c r="AH117" t="str">
        <f t="shared" si="8"/>
        <v>4:1</v>
      </c>
      <c r="AI117">
        <f t="shared" si="9"/>
        <v>3.6666666666666665</v>
      </c>
    </row>
    <row r="118" spans="1:35" x14ac:dyDescent="0.15">
      <c r="A118" t="str">
        <f t="shared" si="7"/>
        <v>130103300110022001</v>
      </c>
      <c r="B118" s="1" t="s">
        <v>289</v>
      </c>
      <c r="C118" s="1" t="s">
        <v>40</v>
      </c>
      <c r="D118" s="1" t="s">
        <v>358</v>
      </c>
      <c r="E118" s="1" t="s">
        <v>118</v>
      </c>
      <c r="F118" s="1" t="s">
        <v>42</v>
      </c>
      <c r="G118" s="1" t="s">
        <v>100</v>
      </c>
      <c r="H118" s="1" t="s">
        <v>101</v>
      </c>
      <c r="I118" s="1" t="s">
        <v>297</v>
      </c>
      <c r="J118" s="1" t="s">
        <v>359</v>
      </c>
      <c r="K118" s="1" t="s">
        <v>249</v>
      </c>
      <c r="L118" s="1" t="s">
        <v>121</v>
      </c>
      <c r="M118" s="1">
        <v>4</v>
      </c>
      <c r="N118" s="1" t="s">
        <v>1294</v>
      </c>
      <c r="O118" s="1" t="s">
        <v>105</v>
      </c>
      <c r="P118" s="1" t="s">
        <v>106</v>
      </c>
      <c r="Q118" s="1" t="s">
        <v>163</v>
      </c>
      <c r="R118" s="1" t="s">
        <v>109</v>
      </c>
      <c r="S118" s="1" t="s">
        <v>109</v>
      </c>
      <c r="T118" s="1" t="s">
        <v>125</v>
      </c>
      <c r="U118" s="1" t="s">
        <v>126</v>
      </c>
      <c r="V118" s="1" t="s">
        <v>360</v>
      </c>
      <c r="W118" s="1" t="s">
        <v>360</v>
      </c>
      <c r="X118" s="1" t="s">
        <v>1295</v>
      </c>
      <c r="Y118" s="1" t="s">
        <v>294</v>
      </c>
      <c r="Z118" s="1" t="s">
        <v>295</v>
      </c>
      <c r="AA118" s="1"/>
      <c r="AB118" s="1"/>
      <c r="AC118" s="1" t="s">
        <v>18</v>
      </c>
      <c r="AD118">
        <v>4</v>
      </c>
      <c r="AE118">
        <v>2</v>
      </c>
      <c r="AF118">
        <v>47</v>
      </c>
      <c r="AG118">
        <v>49</v>
      </c>
      <c r="AH118" t="str">
        <f t="shared" si="8"/>
        <v>12:1</v>
      </c>
      <c r="AI118">
        <f t="shared" si="9"/>
        <v>11.75</v>
      </c>
    </row>
    <row r="119" spans="1:35" x14ac:dyDescent="0.15">
      <c r="A119" t="str">
        <f t="shared" si="7"/>
        <v>130103300110022002</v>
      </c>
      <c r="B119" s="1" t="s">
        <v>289</v>
      </c>
      <c r="C119" s="1" t="s">
        <v>40</v>
      </c>
      <c r="D119" s="1" t="s">
        <v>358</v>
      </c>
      <c r="E119" s="1" t="s">
        <v>118</v>
      </c>
      <c r="F119" s="1" t="s">
        <v>44</v>
      </c>
      <c r="G119" s="1" t="s">
        <v>100</v>
      </c>
      <c r="H119" s="1" t="s">
        <v>101</v>
      </c>
      <c r="I119" s="1" t="s">
        <v>297</v>
      </c>
      <c r="J119" s="1" t="s">
        <v>361</v>
      </c>
      <c r="K119" s="1" t="s">
        <v>249</v>
      </c>
      <c r="L119" s="1" t="s">
        <v>121</v>
      </c>
      <c r="M119" s="1">
        <v>4</v>
      </c>
      <c r="N119" s="1" t="s">
        <v>1294</v>
      </c>
      <c r="O119" s="1" t="s">
        <v>105</v>
      </c>
      <c r="P119" s="1" t="s">
        <v>106</v>
      </c>
      <c r="Q119" s="1" t="s">
        <v>163</v>
      </c>
      <c r="R119" s="1" t="s">
        <v>109</v>
      </c>
      <c r="S119" s="1" t="s">
        <v>109</v>
      </c>
      <c r="T119" s="1" t="s">
        <v>125</v>
      </c>
      <c r="U119" s="1" t="s">
        <v>126</v>
      </c>
      <c r="V119" s="1" t="s">
        <v>360</v>
      </c>
      <c r="W119" s="1" t="s">
        <v>360</v>
      </c>
      <c r="X119" s="1" t="s">
        <v>1296</v>
      </c>
      <c r="Y119" s="1" t="s">
        <v>294</v>
      </c>
      <c r="Z119" s="1" t="s">
        <v>295</v>
      </c>
      <c r="AA119" s="1"/>
      <c r="AB119" s="1"/>
      <c r="AC119" s="1" t="s">
        <v>18</v>
      </c>
      <c r="AD119">
        <v>4</v>
      </c>
      <c r="AE119">
        <v>1</v>
      </c>
      <c r="AF119">
        <v>62</v>
      </c>
      <c r="AG119">
        <v>63</v>
      </c>
      <c r="AH119" t="str">
        <f t="shared" si="8"/>
        <v>16:1</v>
      </c>
      <c r="AI119">
        <f t="shared" si="9"/>
        <v>15.5</v>
      </c>
    </row>
    <row r="120" spans="1:35" x14ac:dyDescent="0.15">
      <c r="A120" t="str">
        <f t="shared" si="7"/>
        <v>130103300110022003</v>
      </c>
      <c r="B120" s="1" t="s">
        <v>289</v>
      </c>
      <c r="C120" s="1" t="s">
        <v>40</v>
      </c>
      <c r="D120" s="1" t="s">
        <v>358</v>
      </c>
      <c r="E120" s="1" t="s">
        <v>118</v>
      </c>
      <c r="F120" s="1" t="s">
        <v>63</v>
      </c>
      <c r="G120" s="1" t="s">
        <v>100</v>
      </c>
      <c r="H120" s="1" t="s">
        <v>101</v>
      </c>
      <c r="I120" s="1" t="s">
        <v>291</v>
      </c>
      <c r="J120" s="1" t="s">
        <v>1090</v>
      </c>
      <c r="K120" s="1" t="s">
        <v>249</v>
      </c>
      <c r="L120" s="1" t="s">
        <v>121</v>
      </c>
      <c r="M120" s="1">
        <v>2</v>
      </c>
      <c r="N120" s="1" t="s">
        <v>1294</v>
      </c>
      <c r="O120" s="1" t="s">
        <v>105</v>
      </c>
      <c r="P120" s="1" t="s">
        <v>106</v>
      </c>
      <c r="Q120" s="1" t="s">
        <v>163</v>
      </c>
      <c r="R120" s="1" t="s">
        <v>109</v>
      </c>
      <c r="S120" s="1" t="s">
        <v>109</v>
      </c>
      <c r="T120" s="1" t="s">
        <v>125</v>
      </c>
      <c r="U120" s="1" t="s">
        <v>126</v>
      </c>
      <c r="V120" s="1" t="s">
        <v>360</v>
      </c>
      <c r="W120" s="1" t="s">
        <v>360</v>
      </c>
      <c r="X120" s="1" t="s">
        <v>1297</v>
      </c>
      <c r="Y120" s="1" t="s">
        <v>294</v>
      </c>
      <c r="Z120" s="1" t="s">
        <v>295</v>
      </c>
      <c r="AA120" s="1"/>
      <c r="AB120" s="1"/>
      <c r="AC120" s="1" t="s">
        <v>18</v>
      </c>
      <c r="AD120">
        <v>2</v>
      </c>
      <c r="AE120">
        <v>49</v>
      </c>
      <c r="AF120">
        <v>274</v>
      </c>
      <c r="AG120">
        <v>323</v>
      </c>
      <c r="AH120" t="str">
        <f t="shared" si="8"/>
        <v>137:1</v>
      </c>
      <c r="AI120">
        <f t="shared" si="9"/>
        <v>137</v>
      </c>
    </row>
    <row r="121" spans="1:35" x14ac:dyDescent="0.15">
      <c r="A121" t="str">
        <f t="shared" si="7"/>
        <v>130103300110025001</v>
      </c>
      <c r="B121" s="1" t="s">
        <v>289</v>
      </c>
      <c r="C121" s="1" t="s">
        <v>40</v>
      </c>
      <c r="D121" s="1" t="s">
        <v>362</v>
      </c>
      <c r="E121" s="1" t="s">
        <v>118</v>
      </c>
      <c r="F121" s="1" t="s">
        <v>42</v>
      </c>
      <c r="G121" s="1" t="s">
        <v>100</v>
      </c>
      <c r="H121" s="1" t="s">
        <v>101</v>
      </c>
      <c r="I121" s="1" t="s">
        <v>297</v>
      </c>
      <c r="J121" s="1" t="s">
        <v>363</v>
      </c>
      <c r="K121" s="1" t="s">
        <v>249</v>
      </c>
      <c r="L121" s="1" t="s">
        <v>121</v>
      </c>
      <c r="M121" s="1">
        <v>3</v>
      </c>
      <c r="N121" s="1" t="s">
        <v>1294</v>
      </c>
      <c r="O121" s="1" t="s">
        <v>105</v>
      </c>
      <c r="P121" s="1" t="s">
        <v>106</v>
      </c>
      <c r="Q121" s="1" t="s">
        <v>163</v>
      </c>
      <c r="R121" s="1" t="s">
        <v>109</v>
      </c>
      <c r="S121" s="1" t="s">
        <v>109</v>
      </c>
      <c r="T121" s="1" t="s">
        <v>125</v>
      </c>
      <c r="U121" s="1" t="s">
        <v>126</v>
      </c>
      <c r="V121" s="1" t="s">
        <v>250</v>
      </c>
      <c r="W121" s="1" t="s">
        <v>250</v>
      </c>
      <c r="X121" s="1" t="s">
        <v>1295</v>
      </c>
      <c r="Y121" s="1" t="s">
        <v>294</v>
      </c>
      <c r="Z121" s="1" t="s">
        <v>295</v>
      </c>
      <c r="AA121" s="1"/>
      <c r="AB121" s="1"/>
      <c r="AC121" s="1" t="s">
        <v>18</v>
      </c>
      <c r="AD121">
        <v>3</v>
      </c>
      <c r="AE121">
        <v>9</v>
      </c>
      <c r="AF121">
        <v>73</v>
      </c>
      <c r="AG121">
        <v>82</v>
      </c>
      <c r="AH121" t="str">
        <f t="shared" si="8"/>
        <v>24:1</v>
      </c>
      <c r="AI121">
        <f t="shared" si="9"/>
        <v>24.333333333333332</v>
      </c>
    </row>
    <row r="122" spans="1:35" x14ac:dyDescent="0.15">
      <c r="A122" t="str">
        <f t="shared" si="7"/>
        <v>130103300110025002</v>
      </c>
      <c r="B122" s="1" t="s">
        <v>289</v>
      </c>
      <c r="C122" s="1" t="s">
        <v>40</v>
      </c>
      <c r="D122" s="1" t="s">
        <v>362</v>
      </c>
      <c r="E122" s="1" t="s">
        <v>118</v>
      </c>
      <c r="F122" s="1" t="s">
        <v>44</v>
      </c>
      <c r="G122" s="1" t="s">
        <v>100</v>
      </c>
      <c r="H122" s="1" t="s">
        <v>101</v>
      </c>
      <c r="I122" s="1" t="s">
        <v>297</v>
      </c>
      <c r="J122" s="1" t="s">
        <v>364</v>
      </c>
      <c r="K122" s="1" t="s">
        <v>249</v>
      </c>
      <c r="L122" s="1" t="s">
        <v>121</v>
      </c>
      <c r="M122" s="1">
        <v>3</v>
      </c>
      <c r="N122" s="1" t="s">
        <v>1294</v>
      </c>
      <c r="O122" s="1" t="s">
        <v>105</v>
      </c>
      <c r="P122" s="1" t="s">
        <v>106</v>
      </c>
      <c r="Q122" s="1" t="s">
        <v>163</v>
      </c>
      <c r="R122" s="1" t="s">
        <v>109</v>
      </c>
      <c r="S122" s="1" t="s">
        <v>109</v>
      </c>
      <c r="T122" s="1" t="s">
        <v>125</v>
      </c>
      <c r="U122" s="1" t="s">
        <v>126</v>
      </c>
      <c r="V122" s="1" t="s">
        <v>250</v>
      </c>
      <c r="W122" s="1" t="s">
        <v>250</v>
      </c>
      <c r="X122" s="1" t="s">
        <v>1296</v>
      </c>
      <c r="Y122" s="1" t="s">
        <v>294</v>
      </c>
      <c r="Z122" s="1" t="s">
        <v>295</v>
      </c>
      <c r="AA122" s="1"/>
      <c r="AB122" s="1"/>
      <c r="AC122" s="1" t="s">
        <v>18</v>
      </c>
      <c r="AD122">
        <v>3</v>
      </c>
      <c r="AE122">
        <v>13</v>
      </c>
      <c r="AF122">
        <v>135</v>
      </c>
      <c r="AG122">
        <v>148</v>
      </c>
      <c r="AH122" t="str">
        <f t="shared" si="8"/>
        <v>45:1</v>
      </c>
      <c r="AI122">
        <f t="shared" si="9"/>
        <v>45</v>
      </c>
    </row>
    <row r="123" spans="1:35" x14ac:dyDescent="0.15">
      <c r="A123" t="str">
        <f t="shared" si="7"/>
        <v>130103300110027001</v>
      </c>
      <c r="B123" s="1" t="s">
        <v>289</v>
      </c>
      <c r="C123" s="1" t="s">
        <v>40</v>
      </c>
      <c r="D123" s="1" t="s">
        <v>45</v>
      </c>
      <c r="E123" s="1" t="s">
        <v>118</v>
      </c>
      <c r="F123" s="1" t="s">
        <v>46</v>
      </c>
      <c r="G123" s="1" t="s">
        <v>100</v>
      </c>
      <c r="H123" s="1" t="s">
        <v>101</v>
      </c>
      <c r="I123" s="1" t="s">
        <v>291</v>
      </c>
      <c r="J123" s="1" t="s">
        <v>365</v>
      </c>
      <c r="K123" s="1" t="s">
        <v>249</v>
      </c>
      <c r="L123" s="1" t="s">
        <v>121</v>
      </c>
      <c r="M123" s="1">
        <v>4</v>
      </c>
      <c r="N123" s="1" t="s">
        <v>1294</v>
      </c>
      <c r="O123" s="1" t="s">
        <v>105</v>
      </c>
      <c r="P123" s="1" t="s">
        <v>106</v>
      </c>
      <c r="Q123" s="1" t="s">
        <v>163</v>
      </c>
      <c r="R123" s="1" t="s">
        <v>109</v>
      </c>
      <c r="S123" s="1" t="s">
        <v>109</v>
      </c>
      <c r="T123" s="1" t="s">
        <v>125</v>
      </c>
      <c r="U123" s="1" t="s">
        <v>126</v>
      </c>
      <c r="V123" s="1" t="s">
        <v>366</v>
      </c>
      <c r="W123" s="1" t="s">
        <v>366</v>
      </c>
      <c r="X123" s="1" t="s">
        <v>1305</v>
      </c>
      <c r="Y123" s="1" t="s">
        <v>294</v>
      </c>
      <c r="Z123" s="1" t="s">
        <v>295</v>
      </c>
      <c r="AA123" s="1"/>
      <c r="AB123" s="1"/>
      <c r="AC123" s="1" t="s">
        <v>13</v>
      </c>
      <c r="AD123">
        <v>4</v>
      </c>
      <c r="AE123">
        <v>1</v>
      </c>
      <c r="AF123">
        <v>119</v>
      </c>
      <c r="AG123">
        <v>120</v>
      </c>
      <c r="AH123" t="str">
        <f t="shared" si="8"/>
        <v>30:1</v>
      </c>
      <c r="AI123">
        <f t="shared" si="9"/>
        <v>29.75</v>
      </c>
    </row>
    <row r="124" spans="1:35" x14ac:dyDescent="0.15">
      <c r="A124" t="str">
        <f t="shared" si="7"/>
        <v>130103300110028001</v>
      </c>
      <c r="B124" s="1" t="s">
        <v>289</v>
      </c>
      <c r="C124" s="1" t="s">
        <v>40</v>
      </c>
      <c r="D124" s="1" t="s">
        <v>367</v>
      </c>
      <c r="E124" s="1" t="s">
        <v>118</v>
      </c>
      <c r="F124" s="1" t="s">
        <v>46</v>
      </c>
      <c r="G124" s="1" t="s">
        <v>100</v>
      </c>
      <c r="H124" s="1" t="s">
        <v>101</v>
      </c>
      <c r="I124" s="1" t="s">
        <v>291</v>
      </c>
      <c r="J124" s="1" t="s">
        <v>368</v>
      </c>
      <c r="K124" s="1" t="s">
        <v>249</v>
      </c>
      <c r="L124" s="1" t="s">
        <v>121</v>
      </c>
      <c r="M124" s="1">
        <v>2</v>
      </c>
      <c r="N124" s="1" t="s">
        <v>1294</v>
      </c>
      <c r="O124" s="1" t="s">
        <v>105</v>
      </c>
      <c r="P124" s="1" t="s">
        <v>106</v>
      </c>
      <c r="Q124" s="1" t="s">
        <v>163</v>
      </c>
      <c r="R124" s="1" t="s">
        <v>109</v>
      </c>
      <c r="S124" s="1" t="s">
        <v>109</v>
      </c>
      <c r="T124" s="1" t="s">
        <v>125</v>
      </c>
      <c r="U124" s="1" t="s">
        <v>126</v>
      </c>
      <c r="V124" s="1" t="s">
        <v>369</v>
      </c>
      <c r="W124" s="1" t="s">
        <v>369</v>
      </c>
      <c r="X124" s="1" t="s">
        <v>1305</v>
      </c>
      <c r="Y124" s="1" t="s">
        <v>294</v>
      </c>
      <c r="Z124" s="1" t="s">
        <v>295</v>
      </c>
      <c r="AA124" s="1"/>
      <c r="AB124" s="1"/>
      <c r="AC124" s="1" t="s">
        <v>13</v>
      </c>
      <c r="AD124">
        <v>2</v>
      </c>
      <c r="AE124">
        <v>1</v>
      </c>
      <c r="AF124">
        <v>46</v>
      </c>
      <c r="AG124">
        <v>47</v>
      </c>
      <c r="AH124" t="str">
        <f t="shared" si="8"/>
        <v>23:1</v>
      </c>
      <c r="AI124">
        <f t="shared" si="9"/>
        <v>23</v>
      </c>
    </row>
    <row r="125" spans="1:35" x14ac:dyDescent="0.15">
      <c r="A125" t="str">
        <f t="shared" si="7"/>
        <v>130103300110029001</v>
      </c>
      <c r="B125" s="1" t="s">
        <v>289</v>
      </c>
      <c r="C125" s="1" t="s">
        <v>40</v>
      </c>
      <c r="D125" s="1" t="s">
        <v>370</v>
      </c>
      <c r="E125" s="1" t="s">
        <v>118</v>
      </c>
      <c r="F125" s="1" t="s">
        <v>46</v>
      </c>
      <c r="G125" s="1" t="s">
        <v>100</v>
      </c>
      <c r="H125" s="1" t="s">
        <v>101</v>
      </c>
      <c r="I125" s="1" t="s">
        <v>291</v>
      </c>
      <c r="J125" s="1" t="s">
        <v>371</v>
      </c>
      <c r="K125" s="1" t="s">
        <v>249</v>
      </c>
      <c r="L125" s="1" t="s">
        <v>121</v>
      </c>
      <c r="M125" s="1">
        <v>2</v>
      </c>
      <c r="N125" s="1" t="s">
        <v>1294</v>
      </c>
      <c r="O125" s="1" t="s">
        <v>105</v>
      </c>
      <c r="P125" s="1" t="s">
        <v>106</v>
      </c>
      <c r="Q125" s="1" t="s">
        <v>163</v>
      </c>
      <c r="R125" s="1" t="s">
        <v>109</v>
      </c>
      <c r="S125" s="1" t="s">
        <v>109</v>
      </c>
      <c r="T125" s="1" t="s">
        <v>125</v>
      </c>
      <c r="U125" s="1" t="s">
        <v>126</v>
      </c>
      <c r="V125" s="1" t="s">
        <v>372</v>
      </c>
      <c r="W125" s="1" t="s">
        <v>372</v>
      </c>
      <c r="X125" s="1" t="s">
        <v>1305</v>
      </c>
      <c r="Y125" s="1" t="s">
        <v>294</v>
      </c>
      <c r="Z125" s="1" t="s">
        <v>295</v>
      </c>
      <c r="AA125" s="1"/>
      <c r="AB125" s="1"/>
      <c r="AC125" s="1" t="s">
        <v>13</v>
      </c>
      <c r="AD125">
        <v>2</v>
      </c>
      <c r="AE125">
        <v>1</v>
      </c>
      <c r="AF125">
        <v>25</v>
      </c>
      <c r="AG125">
        <v>26</v>
      </c>
      <c r="AH125" t="str">
        <f t="shared" si="8"/>
        <v>13:1</v>
      </c>
      <c r="AI125">
        <f t="shared" si="9"/>
        <v>12.5</v>
      </c>
    </row>
    <row r="126" spans="1:35" x14ac:dyDescent="0.15">
      <c r="A126" t="str">
        <f t="shared" si="7"/>
        <v>130103300110030001</v>
      </c>
      <c r="B126" s="1" t="s">
        <v>289</v>
      </c>
      <c r="C126" s="1" t="s">
        <v>40</v>
      </c>
      <c r="D126" s="1" t="s">
        <v>373</v>
      </c>
      <c r="E126" s="1" t="s">
        <v>118</v>
      </c>
      <c r="F126" s="1" t="s">
        <v>42</v>
      </c>
      <c r="G126" s="1" t="s">
        <v>100</v>
      </c>
      <c r="H126" s="1" t="s">
        <v>101</v>
      </c>
      <c r="I126" s="1" t="s">
        <v>297</v>
      </c>
      <c r="J126" s="1" t="s">
        <v>374</v>
      </c>
      <c r="K126" s="1" t="s">
        <v>249</v>
      </c>
      <c r="L126" s="1" t="s">
        <v>121</v>
      </c>
      <c r="M126" s="1">
        <v>5</v>
      </c>
      <c r="N126" s="1" t="s">
        <v>1294</v>
      </c>
      <c r="O126" s="1" t="s">
        <v>105</v>
      </c>
      <c r="P126" s="1" t="s">
        <v>106</v>
      </c>
      <c r="Q126" s="1" t="s">
        <v>163</v>
      </c>
      <c r="R126" s="1" t="s">
        <v>109</v>
      </c>
      <c r="S126" s="1" t="s">
        <v>109</v>
      </c>
      <c r="T126" s="1" t="s">
        <v>125</v>
      </c>
      <c r="U126" s="1" t="s">
        <v>126</v>
      </c>
      <c r="V126" s="1" t="s">
        <v>375</v>
      </c>
      <c r="W126" s="1" t="s">
        <v>375</v>
      </c>
      <c r="X126" s="1" t="s">
        <v>1295</v>
      </c>
      <c r="Y126" s="1" t="s">
        <v>294</v>
      </c>
      <c r="Z126" s="1" t="s">
        <v>295</v>
      </c>
      <c r="AA126" s="1"/>
      <c r="AB126" s="1"/>
      <c r="AC126" s="1" t="s">
        <v>13</v>
      </c>
      <c r="AD126">
        <v>5</v>
      </c>
      <c r="AE126">
        <v>1</v>
      </c>
      <c r="AF126">
        <v>69</v>
      </c>
      <c r="AG126">
        <v>70</v>
      </c>
      <c r="AH126" t="str">
        <f t="shared" si="8"/>
        <v>14:1</v>
      </c>
      <c r="AI126">
        <f t="shared" si="9"/>
        <v>13.8</v>
      </c>
    </row>
    <row r="127" spans="1:35" x14ac:dyDescent="0.15">
      <c r="A127" t="str">
        <f t="shared" si="7"/>
        <v>130103300110030002</v>
      </c>
      <c r="B127" s="1" t="s">
        <v>289</v>
      </c>
      <c r="C127" s="1" t="s">
        <v>40</v>
      </c>
      <c r="D127" s="1" t="s">
        <v>373</v>
      </c>
      <c r="E127" s="1" t="s">
        <v>118</v>
      </c>
      <c r="F127" s="1" t="s">
        <v>44</v>
      </c>
      <c r="G127" s="1" t="s">
        <v>100</v>
      </c>
      <c r="H127" s="1" t="s">
        <v>101</v>
      </c>
      <c r="I127" s="1" t="s">
        <v>297</v>
      </c>
      <c r="J127" s="1" t="s">
        <v>376</v>
      </c>
      <c r="K127" s="1" t="s">
        <v>249</v>
      </c>
      <c r="L127" s="1" t="s">
        <v>121</v>
      </c>
      <c r="M127" s="1">
        <v>5</v>
      </c>
      <c r="N127" s="1" t="s">
        <v>1294</v>
      </c>
      <c r="O127" s="1" t="s">
        <v>105</v>
      </c>
      <c r="P127" s="1" t="s">
        <v>106</v>
      </c>
      <c r="Q127" s="1" t="s">
        <v>163</v>
      </c>
      <c r="R127" s="1" t="s">
        <v>109</v>
      </c>
      <c r="S127" s="1" t="s">
        <v>109</v>
      </c>
      <c r="T127" s="1" t="s">
        <v>125</v>
      </c>
      <c r="U127" s="1" t="s">
        <v>126</v>
      </c>
      <c r="V127" s="1" t="s">
        <v>375</v>
      </c>
      <c r="W127" s="1" t="s">
        <v>375</v>
      </c>
      <c r="X127" s="1" t="s">
        <v>1296</v>
      </c>
      <c r="Y127" s="1" t="s">
        <v>294</v>
      </c>
      <c r="Z127" s="1" t="s">
        <v>295</v>
      </c>
      <c r="AA127" s="1"/>
      <c r="AB127" s="1"/>
      <c r="AC127" s="1" t="s">
        <v>13</v>
      </c>
      <c r="AD127">
        <v>5</v>
      </c>
      <c r="AE127">
        <v>1</v>
      </c>
      <c r="AF127">
        <v>73</v>
      </c>
      <c r="AG127">
        <v>74</v>
      </c>
      <c r="AH127" t="str">
        <f t="shared" si="8"/>
        <v>15:1</v>
      </c>
      <c r="AI127">
        <f t="shared" si="9"/>
        <v>14.6</v>
      </c>
    </row>
    <row r="128" spans="1:35" x14ac:dyDescent="0.15">
      <c r="A128" t="str">
        <f t="shared" si="7"/>
        <v>130103300110030003</v>
      </c>
      <c r="B128" s="1" t="s">
        <v>289</v>
      </c>
      <c r="C128" s="1" t="s">
        <v>40</v>
      </c>
      <c r="D128" s="1" t="s">
        <v>373</v>
      </c>
      <c r="E128" s="1" t="s">
        <v>118</v>
      </c>
      <c r="F128" s="1" t="s">
        <v>63</v>
      </c>
      <c r="G128" s="1" t="s">
        <v>100</v>
      </c>
      <c r="H128" s="1" t="s">
        <v>101</v>
      </c>
      <c r="I128" s="1" t="s">
        <v>297</v>
      </c>
      <c r="J128" s="1" t="s">
        <v>377</v>
      </c>
      <c r="K128" s="1" t="s">
        <v>249</v>
      </c>
      <c r="L128" s="1" t="s">
        <v>121</v>
      </c>
      <c r="M128" s="1">
        <v>2</v>
      </c>
      <c r="N128" s="1" t="s">
        <v>1294</v>
      </c>
      <c r="O128" s="1" t="s">
        <v>105</v>
      </c>
      <c r="P128" s="1" t="s">
        <v>106</v>
      </c>
      <c r="Q128" s="1" t="s">
        <v>163</v>
      </c>
      <c r="R128" s="1" t="s">
        <v>109</v>
      </c>
      <c r="S128" s="1" t="s">
        <v>109</v>
      </c>
      <c r="T128" s="1" t="s">
        <v>125</v>
      </c>
      <c r="U128" s="1" t="s">
        <v>126</v>
      </c>
      <c r="V128" s="1" t="s">
        <v>375</v>
      </c>
      <c r="W128" s="1" t="s">
        <v>375</v>
      </c>
      <c r="X128" s="1" t="s">
        <v>1301</v>
      </c>
      <c r="Y128" s="1" t="s">
        <v>294</v>
      </c>
      <c r="Z128" s="1" t="s">
        <v>295</v>
      </c>
      <c r="AA128" s="1"/>
      <c r="AB128" s="1"/>
      <c r="AC128" s="1" t="s">
        <v>13</v>
      </c>
      <c r="AD128">
        <v>2</v>
      </c>
      <c r="AE128">
        <v>8</v>
      </c>
      <c r="AF128">
        <v>353</v>
      </c>
      <c r="AG128">
        <v>361</v>
      </c>
      <c r="AH128" t="str">
        <f t="shared" si="8"/>
        <v>177:1</v>
      </c>
      <c r="AI128">
        <f t="shared" si="9"/>
        <v>176.5</v>
      </c>
    </row>
    <row r="129" spans="1:35" x14ac:dyDescent="0.15">
      <c r="A129" t="str">
        <f t="shared" si="7"/>
        <v>130103300110031001</v>
      </c>
      <c r="B129" s="1" t="s">
        <v>289</v>
      </c>
      <c r="C129" s="1" t="s">
        <v>40</v>
      </c>
      <c r="D129" s="1" t="s">
        <v>378</v>
      </c>
      <c r="E129" s="1" t="s">
        <v>118</v>
      </c>
      <c r="F129" s="1" t="s">
        <v>42</v>
      </c>
      <c r="G129" s="1" t="s">
        <v>100</v>
      </c>
      <c r="H129" s="1" t="s">
        <v>101</v>
      </c>
      <c r="I129" s="1" t="s">
        <v>297</v>
      </c>
      <c r="J129" s="1" t="s">
        <v>379</v>
      </c>
      <c r="K129" s="1" t="s">
        <v>249</v>
      </c>
      <c r="L129" s="1" t="s">
        <v>121</v>
      </c>
      <c r="M129" s="1">
        <v>5</v>
      </c>
      <c r="N129" s="1" t="s">
        <v>1294</v>
      </c>
      <c r="O129" s="1" t="s">
        <v>105</v>
      </c>
      <c r="P129" s="1" t="s">
        <v>106</v>
      </c>
      <c r="Q129" s="1" t="s">
        <v>163</v>
      </c>
      <c r="R129" s="1" t="s">
        <v>109</v>
      </c>
      <c r="S129" s="1" t="s">
        <v>109</v>
      </c>
      <c r="T129" s="1" t="s">
        <v>125</v>
      </c>
      <c r="U129" s="1" t="s">
        <v>126</v>
      </c>
      <c r="V129" s="1" t="s">
        <v>380</v>
      </c>
      <c r="W129" s="1" t="s">
        <v>380</v>
      </c>
      <c r="X129" s="1" t="s">
        <v>1295</v>
      </c>
      <c r="Y129" s="1" t="s">
        <v>294</v>
      </c>
      <c r="Z129" s="1" t="s">
        <v>295</v>
      </c>
      <c r="AA129" s="1"/>
      <c r="AB129" s="1"/>
      <c r="AC129" s="1" t="s">
        <v>13</v>
      </c>
      <c r="AD129">
        <v>5</v>
      </c>
      <c r="AE129">
        <v>1</v>
      </c>
      <c r="AF129">
        <v>59</v>
      </c>
      <c r="AG129">
        <v>60</v>
      </c>
      <c r="AH129" t="str">
        <f t="shared" si="8"/>
        <v>12:1</v>
      </c>
      <c r="AI129">
        <f t="shared" si="9"/>
        <v>11.8</v>
      </c>
    </row>
    <row r="130" spans="1:35" x14ac:dyDescent="0.15">
      <c r="A130" t="str">
        <f t="shared" ref="A130:A193" si="10">B130&amp;J130</f>
        <v>130103300110031002</v>
      </c>
      <c r="B130" s="1" t="s">
        <v>289</v>
      </c>
      <c r="C130" s="1" t="s">
        <v>40</v>
      </c>
      <c r="D130" s="1" t="s">
        <v>378</v>
      </c>
      <c r="E130" s="1" t="s">
        <v>118</v>
      </c>
      <c r="F130" s="1" t="s">
        <v>44</v>
      </c>
      <c r="G130" s="1" t="s">
        <v>100</v>
      </c>
      <c r="H130" s="1" t="s">
        <v>101</v>
      </c>
      <c r="I130" s="1" t="s">
        <v>297</v>
      </c>
      <c r="J130" s="1" t="s">
        <v>381</v>
      </c>
      <c r="K130" s="1" t="s">
        <v>249</v>
      </c>
      <c r="L130" s="1" t="s">
        <v>121</v>
      </c>
      <c r="M130" s="1">
        <v>5</v>
      </c>
      <c r="N130" s="1" t="s">
        <v>1294</v>
      </c>
      <c r="O130" s="1" t="s">
        <v>105</v>
      </c>
      <c r="P130" s="1" t="s">
        <v>106</v>
      </c>
      <c r="Q130" s="1" t="s">
        <v>163</v>
      </c>
      <c r="R130" s="1" t="s">
        <v>109</v>
      </c>
      <c r="S130" s="1" t="s">
        <v>109</v>
      </c>
      <c r="T130" s="1" t="s">
        <v>125</v>
      </c>
      <c r="U130" s="1" t="s">
        <v>126</v>
      </c>
      <c r="V130" s="1" t="s">
        <v>380</v>
      </c>
      <c r="W130" s="1" t="s">
        <v>380</v>
      </c>
      <c r="X130" s="1" t="s">
        <v>1296</v>
      </c>
      <c r="Y130" s="1" t="s">
        <v>294</v>
      </c>
      <c r="Z130" s="1" t="s">
        <v>295</v>
      </c>
      <c r="AA130" s="1"/>
      <c r="AB130" s="1"/>
      <c r="AC130" s="1" t="s">
        <v>13</v>
      </c>
      <c r="AD130">
        <v>5</v>
      </c>
      <c r="AE130">
        <v>1</v>
      </c>
      <c r="AF130">
        <v>67</v>
      </c>
      <c r="AG130">
        <v>68</v>
      </c>
      <c r="AH130" t="str">
        <f t="shared" si="8"/>
        <v>13:1</v>
      </c>
      <c r="AI130">
        <f t="shared" si="9"/>
        <v>13.4</v>
      </c>
    </row>
    <row r="131" spans="1:35" x14ac:dyDescent="0.15">
      <c r="A131" t="str">
        <f t="shared" si="10"/>
        <v>130103300110031003</v>
      </c>
      <c r="B131" s="1" t="s">
        <v>289</v>
      </c>
      <c r="C131" s="1" t="s">
        <v>40</v>
      </c>
      <c r="D131" s="1" t="s">
        <v>378</v>
      </c>
      <c r="E131" s="1" t="s">
        <v>118</v>
      </c>
      <c r="F131" s="1" t="s">
        <v>63</v>
      </c>
      <c r="G131" s="1" t="s">
        <v>100</v>
      </c>
      <c r="H131" s="1" t="s">
        <v>101</v>
      </c>
      <c r="I131" s="1" t="s">
        <v>297</v>
      </c>
      <c r="J131" s="1" t="s">
        <v>382</v>
      </c>
      <c r="K131" s="1" t="s">
        <v>249</v>
      </c>
      <c r="L131" s="1" t="s">
        <v>121</v>
      </c>
      <c r="M131" s="1">
        <v>4</v>
      </c>
      <c r="N131" s="1" t="s">
        <v>1294</v>
      </c>
      <c r="O131" s="1" t="s">
        <v>105</v>
      </c>
      <c r="P131" s="1" t="s">
        <v>106</v>
      </c>
      <c r="Q131" s="1" t="s">
        <v>163</v>
      </c>
      <c r="R131" s="1" t="s">
        <v>109</v>
      </c>
      <c r="S131" s="1" t="s">
        <v>109</v>
      </c>
      <c r="T131" s="1" t="s">
        <v>125</v>
      </c>
      <c r="U131" s="1" t="s">
        <v>126</v>
      </c>
      <c r="V131" s="1" t="s">
        <v>380</v>
      </c>
      <c r="W131" s="1" t="s">
        <v>380</v>
      </c>
      <c r="X131" s="1" t="s">
        <v>1301</v>
      </c>
      <c r="Y131" s="1" t="s">
        <v>294</v>
      </c>
      <c r="Z131" s="1" t="s">
        <v>295</v>
      </c>
      <c r="AA131" s="1"/>
      <c r="AB131" s="1"/>
      <c r="AC131" s="1" t="s">
        <v>13</v>
      </c>
      <c r="AD131">
        <v>4</v>
      </c>
      <c r="AE131">
        <v>11</v>
      </c>
      <c r="AF131">
        <v>600</v>
      </c>
      <c r="AG131">
        <v>611</v>
      </c>
      <c r="AH131" t="str">
        <f t="shared" si="8"/>
        <v>150:1</v>
      </c>
      <c r="AI131">
        <f t="shared" si="9"/>
        <v>150</v>
      </c>
    </row>
    <row r="132" spans="1:35" x14ac:dyDescent="0.15">
      <c r="A132" t="str">
        <f t="shared" si="10"/>
        <v>130103300110032001</v>
      </c>
      <c r="B132" s="1" t="s">
        <v>289</v>
      </c>
      <c r="C132" s="1" t="s">
        <v>40</v>
      </c>
      <c r="D132" s="1" t="s">
        <v>383</v>
      </c>
      <c r="E132" s="1" t="s">
        <v>118</v>
      </c>
      <c r="F132" s="1" t="s">
        <v>42</v>
      </c>
      <c r="G132" s="1" t="s">
        <v>100</v>
      </c>
      <c r="H132" s="1" t="s">
        <v>101</v>
      </c>
      <c r="I132" s="1" t="s">
        <v>297</v>
      </c>
      <c r="J132" s="1" t="s">
        <v>384</v>
      </c>
      <c r="K132" s="1" t="s">
        <v>249</v>
      </c>
      <c r="L132" s="1" t="s">
        <v>121</v>
      </c>
      <c r="M132" s="1">
        <v>4</v>
      </c>
      <c r="N132" s="1" t="s">
        <v>1294</v>
      </c>
      <c r="O132" s="1" t="s">
        <v>105</v>
      </c>
      <c r="P132" s="1" t="s">
        <v>106</v>
      </c>
      <c r="Q132" s="1" t="s">
        <v>163</v>
      </c>
      <c r="R132" s="1" t="s">
        <v>109</v>
      </c>
      <c r="S132" s="1" t="s">
        <v>109</v>
      </c>
      <c r="T132" s="1" t="s">
        <v>125</v>
      </c>
      <c r="U132" s="1" t="s">
        <v>126</v>
      </c>
      <c r="V132" s="1" t="s">
        <v>385</v>
      </c>
      <c r="W132" s="1" t="s">
        <v>385</v>
      </c>
      <c r="X132" s="1" t="s">
        <v>1295</v>
      </c>
      <c r="Y132" s="1" t="s">
        <v>294</v>
      </c>
      <c r="Z132" s="1" t="s">
        <v>295</v>
      </c>
      <c r="AA132" s="1"/>
      <c r="AB132" s="1"/>
      <c r="AC132" s="1" t="s">
        <v>13</v>
      </c>
      <c r="AD132">
        <v>4</v>
      </c>
      <c r="AE132">
        <v>0</v>
      </c>
      <c r="AF132">
        <v>47</v>
      </c>
      <c r="AG132">
        <v>47</v>
      </c>
      <c r="AH132" t="str">
        <f t="shared" si="8"/>
        <v>12:1</v>
      </c>
      <c r="AI132">
        <f t="shared" si="9"/>
        <v>11.75</v>
      </c>
    </row>
    <row r="133" spans="1:35" x14ac:dyDescent="0.15">
      <c r="A133" t="str">
        <f t="shared" si="10"/>
        <v>130103300110032002</v>
      </c>
      <c r="B133" s="1" t="s">
        <v>289</v>
      </c>
      <c r="C133" s="1" t="s">
        <v>40</v>
      </c>
      <c r="D133" s="1" t="s">
        <v>383</v>
      </c>
      <c r="E133" s="1" t="s">
        <v>118</v>
      </c>
      <c r="F133" s="1" t="s">
        <v>44</v>
      </c>
      <c r="G133" s="1" t="s">
        <v>100</v>
      </c>
      <c r="H133" s="1" t="s">
        <v>101</v>
      </c>
      <c r="I133" s="1" t="s">
        <v>297</v>
      </c>
      <c r="J133" s="1" t="s">
        <v>386</v>
      </c>
      <c r="K133" s="1" t="s">
        <v>249</v>
      </c>
      <c r="L133" s="1" t="s">
        <v>121</v>
      </c>
      <c r="M133" s="1">
        <v>4</v>
      </c>
      <c r="N133" s="1" t="s">
        <v>1294</v>
      </c>
      <c r="O133" s="1" t="s">
        <v>105</v>
      </c>
      <c r="P133" s="1" t="s">
        <v>106</v>
      </c>
      <c r="Q133" s="1" t="s">
        <v>163</v>
      </c>
      <c r="R133" s="1" t="s">
        <v>109</v>
      </c>
      <c r="S133" s="1" t="s">
        <v>109</v>
      </c>
      <c r="T133" s="1" t="s">
        <v>125</v>
      </c>
      <c r="U133" s="1" t="s">
        <v>126</v>
      </c>
      <c r="V133" s="1" t="s">
        <v>385</v>
      </c>
      <c r="W133" s="1" t="s">
        <v>385</v>
      </c>
      <c r="X133" s="1" t="s">
        <v>1296</v>
      </c>
      <c r="Y133" s="1" t="s">
        <v>294</v>
      </c>
      <c r="Z133" s="1" t="s">
        <v>295</v>
      </c>
      <c r="AA133" s="1"/>
      <c r="AB133" s="1"/>
      <c r="AC133" s="1" t="s">
        <v>13</v>
      </c>
      <c r="AD133">
        <v>4</v>
      </c>
      <c r="AE133">
        <v>1</v>
      </c>
      <c r="AF133">
        <v>46</v>
      </c>
      <c r="AG133">
        <v>47</v>
      </c>
      <c r="AH133" t="str">
        <f t="shared" si="8"/>
        <v>12:1</v>
      </c>
      <c r="AI133">
        <f t="shared" si="9"/>
        <v>11.5</v>
      </c>
    </row>
    <row r="134" spans="1:35" x14ac:dyDescent="0.15">
      <c r="A134" t="str">
        <f t="shared" si="10"/>
        <v>130103300110032003</v>
      </c>
      <c r="B134" s="1" t="s">
        <v>289</v>
      </c>
      <c r="C134" s="1" t="s">
        <v>40</v>
      </c>
      <c r="D134" s="1" t="s">
        <v>383</v>
      </c>
      <c r="E134" s="1" t="s">
        <v>118</v>
      </c>
      <c r="F134" s="1" t="s">
        <v>63</v>
      </c>
      <c r="G134" s="1" t="s">
        <v>100</v>
      </c>
      <c r="H134" s="1" t="s">
        <v>101</v>
      </c>
      <c r="I134" s="1" t="s">
        <v>297</v>
      </c>
      <c r="J134" s="1" t="s">
        <v>387</v>
      </c>
      <c r="K134" s="1" t="s">
        <v>249</v>
      </c>
      <c r="L134" s="1" t="s">
        <v>121</v>
      </c>
      <c r="M134" s="1">
        <v>2</v>
      </c>
      <c r="N134" s="1" t="s">
        <v>1294</v>
      </c>
      <c r="O134" s="1" t="s">
        <v>105</v>
      </c>
      <c r="P134" s="1" t="s">
        <v>106</v>
      </c>
      <c r="Q134" s="1" t="s">
        <v>163</v>
      </c>
      <c r="R134" s="1" t="s">
        <v>109</v>
      </c>
      <c r="S134" s="1" t="s">
        <v>109</v>
      </c>
      <c r="T134" s="1" t="s">
        <v>125</v>
      </c>
      <c r="U134" s="1" t="s">
        <v>126</v>
      </c>
      <c r="V134" s="1" t="s">
        <v>385</v>
      </c>
      <c r="W134" s="1" t="s">
        <v>385</v>
      </c>
      <c r="X134" s="1" t="s">
        <v>1301</v>
      </c>
      <c r="Y134" s="1" t="s">
        <v>294</v>
      </c>
      <c r="Z134" s="1" t="s">
        <v>295</v>
      </c>
      <c r="AA134" s="1"/>
      <c r="AB134" s="1"/>
      <c r="AC134" s="1" t="s">
        <v>13</v>
      </c>
      <c r="AD134">
        <v>2</v>
      </c>
      <c r="AE134">
        <v>3</v>
      </c>
      <c r="AF134">
        <v>316</v>
      </c>
      <c r="AG134">
        <v>319</v>
      </c>
      <c r="AH134" t="str">
        <f t="shared" si="8"/>
        <v>158:1</v>
      </c>
      <c r="AI134">
        <f t="shared" si="9"/>
        <v>158</v>
      </c>
    </row>
    <row r="135" spans="1:35" x14ac:dyDescent="0.15">
      <c r="A135" t="str">
        <f t="shared" si="10"/>
        <v>130103300110033001</v>
      </c>
      <c r="B135" s="1" t="s">
        <v>289</v>
      </c>
      <c r="C135" s="1" t="s">
        <v>40</v>
      </c>
      <c r="D135" s="1" t="s">
        <v>388</v>
      </c>
      <c r="E135" s="1" t="s">
        <v>118</v>
      </c>
      <c r="F135" s="1" t="s">
        <v>42</v>
      </c>
      <c r="G135" s="1" t="s">
        <v>100</v>
      </c>
      <c r="H135" s="1" t="s">
        <v>101</v>
      </c>
      <c r="I135" s="1" t="s">
        <v>297</v>
      </c>
      <c r="J135" s="1" t="s">
        <v>389</v>
      </c>
      <c r="K135" s="1" t="s">
        <v>249</v>
      </c>
      <c r="L135" s="1" t="s">
        <v>121</v>
      </c>
      <c r="M135" s="1">
        <v>5</v>
      </c>
      <c r="N135" s="1" t="s">
        <v>1294</v>
      </c>
      <c r="O135" s="1" t="s">
        <v>105</v>
      </c>
      <c r="P135" s="1" t="s">
        <v>106</v>
      </c>
      <c r="Q135" s="1" t="s">
        <v>163</v>
      </c>
      <c r="R135" s="1" t="s">
        <v>109</v>
      </c>
      <c r="S135" s="1" t="s">
        <v>109</v>
      </c>
      <c r="T135" s="1" t="s">
        <v>125</v>
      </c>
      <c r="U135" s="1" t="s">
        <v>126</v>
      </c>
      <c r="V135" s="1" t="s">
        <v>390</v>
      </c>
      <c r="W135" s="1" t="s">
        <v>390</v>
      </c>
      <c r="X135" s="1" t="s">
        <v>1295</v>
      </c>
      <c r="Y135" s="1" t="s">
        <v>294</v>
      </c>
      <c r="Z135" s="1" t="s">
        <v>295</v>
      </c>
      <c r="AA135" s="1"/>
      <c r="AB135" s="1"/>
      <c r="AC135" s="1" t="s">
        <v>13</v>
      </c>
      <c r="AD135">
        <v>5</v>
      </c>
      <c r="AE135">
        <v>0</v>
      </c>
      <c r="AF135">
        <v>59</v>
      </c>
      <c r="AG135">
        <v>59</v>
      </c>
      <c r="AH135" t="str">
        <f t="shared" si="8"/>
        <v>12:1</v>
      </c>
      <c r="AI135">
        <f t="shared" si="9"/>
        <v>11.8</v>
      </c>
    </row>
    <row r="136" spans="1:35" x14ac:dyDescent="0.15">
      <c r="A136" t="str">
        <f t="shared" si="10"/>
        <v>130103300110033002</v>
      </c>
      <c r="B136" s="1" t="s">
        <v>289</v>
      </c>
      <c r="C136" s="1" t="s">
        <v>40</v>
      </c>
      <c r="D136" s="1" t="s">
        <v>388</v>
      </c>
      <c r="E136" s="1" t="s">
        <v>118</v>
      </c>
      <c r="F136" s="1" t="s">
        <v>44</v>
      </c>
      <c r="G136" s="1" t="s">
        <v>100</v>
      </c>
      <c r="H136" s="1" t="s">
        <v>101</v>
      </c>
      <c r="I136" s="1" t="s">
        <v>297</v>
      </c>
      <c r="J136" s="1" t="s">
        <v>391</v>
      </c>
      <c r="K136" s="1" t="s">
        <v>249</v>
      </c>
      <c r="L136" s="1" t="s">
        <v>121</v>
      </c>
      <c r="M136" s="1">
        <v>5</v>
      </c>
      <c r="N136" s="1" t="s">
        <v>1294</v>
      </c>
      <c r="O136" s="1" t="s">
        <v>105</v>
      </c>
      <c r="P136" s="1" t="s">
        <v>106</v>
      </c>
      <c r="Q136" s="1" t="s">
        <v>163</v>
      </c>
      <c r="R136" s="1" t="s">
        <v>109</v>
      </c>
      <c r="S136" s="1" t="s">
        <v>109</v>
      </c>
      <c r="T136" s="1" t="s">
        <v>125</v>
      </c>
      <c r="U136" s="1" t="s">
        <v>126</v>
      </c>
      <c r="V136" s="1" t="s">
        <v>390</v>
      </c>
      <c r="W136" s="1" t="s">
        <v>390</v>
      </c>
      <c r="X136" s="1" t="s">
        <v>1296</v>
      </c>
      <c r="Y136" s="1" t="s">
        <v>294</v>
      </c>
      <c r="Z136" s="1" t="s">
        <v>295</v>
      </c>
      <c r="AA136" s="1"/>
      <c r="AB136" s="1"/>
      <c r="AC136" s="1" t="s">
        <v>13</v>
      </c>
      <c r="AD136">
        <v>5</v>
      </c>
      <c r="AE136">
        <v>0</v>
      </c>
      <c r="AF136">
        <v>65</v>
      </c>
      <c r="AG136">
        <v>65</v>
      </c>
      <c r="AH136" t="str">
        <f t="shared" si="8"/>
        <v>13:1</v>
      </c>
      <c r="AI136">
        <f t="shared" si="9"/>
        <v>13</v>
      </c>
    </row>
    <row r="137" spans="1:35" x14ac:dyDescent="0.15">
      <c r="A137" t="str">
        <f t="shared" si="10"/>
        <v>130103300110033003</v>
      </c>
      <c r="B137" s="1" t="s">
        <v>289</v>
      </c>
      <c r="C137" s="1" t="s">
        <v>40</v>
      </c>
      <c r="D137" s="1" t="s">
        <v>388</v>
      </c>
      <c r="E137" s="1" t="s">
        <v>118</v>
      </c>
      <c r="F137" s="1" t="s">
        <v>63</v>
      </c>
      <c r="G137" s="1" t="s">
        <v>100</v>
      </c>
      <c r="H137" s="1" t="s">
        <v>101</v>
      </c>
      <c r="I137" s="1" t="s">
        <v>297</v>
      </c>
      <c r="J137" s="1" t="s">
        <v>392</v>
      </c>
      <c r="K137" s="1" t="s">
        <v>249</v>
      </c>
      <c r="L137" s="1" t="s">
        <v>121</v>
      </c>
      <c r="M137" s="1">
        <v>2</v>
      </c>
      <c r="N137" s="1" t="s">
        <v>1294</v>
      </c>
      <c r="O137" s="1" t="s">
        <v>105</v>
      </c>
      <c r="P137" s="1" t="s">
        <v>106</v>
      </c>
      <c r="Q137" s="1" t="s">
        <v>163</v>
      </c>
      <c r="R137" s="1" t="s">
        <v>109</v>
      </c>
      <c r="S137" s="1" t="s">
        <v>109</v>
      </c>
      <c r="T137" s="1" t="s">
        <v>125</v>
      </c>
      <c r="U137" s="1" t="s">
        <v>126</v>
      </c>
      <c r="V137" s="1" t="s">
        <v>390</v>
      </c>
      <c r="W137" s="1" t="s">
        <v>390</v>
      </c>
      <c r="X137" s="1" t="s">
        <v>1301</v>
      </c>
      <c r="Y137" s="1" t="s">
        <v>294</v>
      </c>
      <c r="Z137" s="1" t="s">
        <v>295</v>
      </c>
      <c r="AA137" s="1"/>
      <c r="AB137" s="1"/>
      <c r="AC137" s="1" t="s">
        <v>13</v>
      </c>
      <c r="AD137">
        <v>2</v>
      </c>
      <c r="AE137">
        <v>0</v>
      </c>
      <c r="AF137">
        <v>335</v>
      </c>
      <c r="AG137">
        <v>335</v>
      </c>
      <c r="AH137" t="str">
        <f t="shared" ref="AH137:AH200" si="11">ROUND(AF137/M137,0)&amp;":"&amp;1</f>
        <v>168:1</v>
      </c>
      <c r="AI137">
        <f t="shared" ref="AI137:AI200" si="12">AF137/M137</f>
        <v>167.5</v>
      </c>
    </row>
    <row r="138" spans="1:35" x14ac:dyDescent="0.15">
      <c r="A138" t="str">
        <f t="shared" si="10"/>
        <v>130103300110033004</v>
      </c>
      <c r="B138" s="1" t="s">
        <v>289</v>
      </c>
      <c r="C138" s="1" t="s">
        <v>40</v>
      </c>
      <c r="D138" s="1" t="s">
        <v>388</v>
      </c>
      <c r="E138" s="1" t="s">
        <v>118</v>
      </c>
      <c r="F138" s="1" t="s">
        <v>323</v>
      </c>
      <c r="G138" s="1" t="s">
        <v>100</v>
      </c>
      <c r="H138" s="1" t="s">
        <v>101</v>
      </c>
      <c r="I138" s="1" t="s">
        <v>297</v>
      </c>
      <c r="J138" s="1" t="s">
        <v>393</v>
      </c>
      <c r="K138" s="1" t="s">
        <v>249</v>
      </c>
      <c r="L138" s="1" t="s">
        <v>121</v>
      </c>
      <c r="M138" s="1">
        <v>2</v>
      </c>
      <c r="N138" s="1" t="s">
        <v>1300</v>
      </c>
      <c r="O138" s="1" t="s">
        <v>105</v>
      </c>
      <c r="P138" s="1" t="s">
        <v>106</v>
      </c>
      <c r="Q138" s="1" t="s">
        <v>163</v>
      </c>
      <c r="R138" s="1" t="s">
        <v>203</v>
      </c>
      <c r="S138" s="1" t="s">
        <v>204</v>
      </c>
      <c r="T138" s="1" t="s">
        <v>125</v>
      </c>
      <c r="U138" s="1" t="s">
        <v>126</v>
      </c>
      <c r="V138" s="1" t="s">
        <v>390</v>
      </c>
      <c r="W138" s="1" t="s">
        <v>390</v>
      </c>
      <c r="X138" s="1" t="s">
        <v>1301</v>
      </c>
      <c r="Y138" s="1" t="s">
        <v>294</v>
      </c>
      <c r="Z138" s="1" t="s">
        <v>295</v>
      </c>
      <c r="AA138" s="1"/>
      <c r="AB138" s="1"/>
      <c r="AC138" s="1" t="s">
        <v>13</v>
      </c>
      <c r="AD138">
        <v>2</v>
      </c>
      <c r="AE138">
        <v>0</v>
      </c>
      <c r="AF138">
        <v>14</v>
      </c>
      <c r="AG138">
        <v>14</v>
      </c>
      <c r="AH138" t="str">
        <f t="shared" si="11"/>
        <v>7:1</v>
      </c>
      <c r="AI138">
        <f t="shared" si="12"/>
        <v>7</v>
      </c>
    </row>
    <row r="139" spans="1:35" x14ac:dyDescent="0.15">
      <c r="A139" t="str">
        <f t="shared" si="10"/>
        <v>130103300110034001</v>
      </c>
      <c r="B139" s="1" t="s">
        <v>289</v>
      </c>
      <c r="C139" s="1" t="s">
        <v>40</v>
      </c>
      <c r="D139" s="1" t="s">
        <v>394</v>
      </c>
      <c r="E139" s="1" t="s">
        <v>118</v>
      </c>
      <c r="F139" s="1" t="s">
        <v>42</v>
      </c>
      <c r="G139" s="1" t="s">
        <v>100</v>
      </c>
      <c r="H139" s="1" t="s">
        <v>101</v>
      </c>
      <c r="I139" s="1" t="s">
        <v>297</v>
      </c>
      <c r="J139" s="1" t="s">
        <v>395</v>
      </c>
      <c r="K139" s="1" t="s">
        <v>249</v>
      </c>
      <c r="L139" s="1" t="s">
        <v>121</v>
      </c>
      <c r="M139" s="1">
        <v>2</v>
      </c>
      <c r="N139" s="1" t="s">
        <v>1294</v>
      </c>
      <c r="O139" s="1" t="s">
        <v>105</v>
      </c>
      <c r="P139" s="1" t="s">
        <v>106</v>
      </c>
      <c r="Q139" s="1" t="s">
        <v>163</v>
      </c>
      <c r="R139" s="1" t="s">
        <v>109</v>
      </c>
      <c r="S139" s="1" t="s">
        <v>109</v>
      </c>
      <c r="T139" s="1" t="s">
        <v>125</v>
      </c>
      <c r="U139" s="1" t="s">
        <v>126</v>
      </c>
      <c r="V139" s="1" t="s">
        <v>396</v>
      </c>
      <c r="W139" s="1" t="s">
        <v>396</v>
      </c>
      <c r="X139" s="1" t="s">
        <v>1295</v>
      </c>
      <c r="Y139" s="1" t="s">
        <v>294</v>
      </c>
      <c r="Z139" s="1" t="s">
        <v>295</v>
      </c>
      <c r="AA139" s="1"/>
      <c r="AB139" s="1"/>
      <c r="AC139" s="1" t="s">
        <v>13</v>
      </c>
      <c r="AD139">
        <v>2</v>
      </c>
      <c r="AE139">
        <v>0</v>
      </c>
      <c r="AF139">
        <v>28</v>
      </c>
      <c r="AG139">
        <v>28</v>
      </c>
      <c r="AH139" t="str">
        <f t="shared" si="11"/>
        <v>14:1</v>
      </c>
      <c r="AI139">
        <f t="shared" si="12"/>
        <v>14</v>
      </c>
    </row>
    <row r="140" spans="1:35" x14ac:dyDescent="0.15">
      <c r="A140" t="str">
        <f t="shared" si="10"/>
        <v>130103300110034002</v>
      </c>
      <c r="B140" s="1" t="s">
        <v>289</v>
      </c>
      <c r="C140" s="1" t="s">
        <v>40</v>
      </c>
      <c r="D140" s="1" t="s">
        <v>394</v>
      </c>
      <c r="E140" s="1" t="s">
        <v>118</v>
      </c>
      <c r="F140" s="1" t="s">
        <v>44</v>
      </c>
      <c r="G140" s="1" t="s">
        <v>100</v>
      </c>
      <c r="H140" s="1" t="s">
        <v>101</v>
      </c>
      <c r="I140" s="1" t="s">
        <v>297</v>
      </c>
      <c r="J140" s="1" t="s">
        <v>397</v>
      </c>
      <c r="K140" s="1" t="s">
        <v>249</v>
      </c>
      <c r="L140" s="1" t="s">
        <v>121</v>
      </c>
      <c r="M140" s="1">
        <v>2</v>
      </c>
      <c r="N140" s="1" t="s">
        <v>1294</v>
      </c>
      <c r="O140" s="1" t="s">
        <v>105</v>
      </c>
      <c r="P140" s="1" t="s">
        <v>106</v>
      </c>
      <c r="Q140" s="1" t="s">
        <v>163</v>
      </c>
      <c r="R140" s="1" t="s">
        <v>109</v>
      </c>
      <c r="S140" s="1" t="s">
        <v>109</v>
      </c>
      <c r="T140" s="1" t="s">
        <v>125</v>
      </c>
      <c r="U140" s="1" t="s">
        <v>126</v>
      </c>
      <c r="V140" s="1" t="s">
        <v>396</v>
      </c>
      <c r="W140" s="1" t="s">
        <v>396</v>
      </c>
      <c r="X140" s="1" t="s">
        <v>1296</v>
      </c>
      <c r="Y140" s="1" t="s">
        <v>294</v>
      </c>
      <c r="Z140" s="1" t="s">
        <v>295</v>
      </c>
      <c r="AA140" s="1"/>
      <c r="AB140" s="1"/>
      <c r="AC140" s="1" t="s">
        <v>13</v>
      </c>
      <c r="AD140">
        <v>2</v>
      </c>
      <c r="AE140">
        <v>0</v>
      </c>
      <c r="AF140">
        <v>31</v>
      </c>
      <c r="AG140">
        <v>31</v>
      </c>
      <c r="AH140" t="str">
        <f t="shared" si="11"/>
        <v>16:1</v>
      </c>
      <c r="AI140">
        <f t="shared" si="12"/>
        <v>15.5</v>
      </c>
    </row>
    <row r="141" spans="1:35" x14ac:dyDescent="0.15">
      <c r="A141" t="str">
        <f t="shared" si="10"/>
        <v>130103300110034003</v>
      </c>
      <c r="B141" s="1" t="s">
        <v>289</v>
      </c>
      <c r="C141" s="1" t="s">
        <v>40</v>
      </c>
      <c r="D141" s="1" t="s">
        <v>394</v>
      </c>
      <c r="E141" s="1" t="s">
        <v>118</v>
      </c>
      <c r="F141" s="1" t="s">
        <v>63</v>
      </c>
      <c r="G141" s="1" t="s">
        <v>100</v>
      </c>
      <c r="H141" s="1" t="s">
        <v>101</v>
      </c>
      <c r="I141" s="1" t="s">
        <v>297</v>
      </c>
      <c r="J141" s="1" t="s">
        <v>398</v>
      </c>
      <c r="K141" s="1" t="s">
        <v>249</v>
      </c>
      <c r="L141" s="1" t="s">
        <v>121</v>
      </c>
      <c r="M141" s="1">
        <v>3</v>
      </c>
      <c r="N141" s="1" t="s">
        <v>1294</v>
      </c>
      <c r="O141" s="1" t="s">
        <v>105</v>
      </c>
      <c r="P141" s="1" t="s">
        <v>106</v>
      </c>
      <c r="Q141" s="1" t="s">
        <v>163</v>
      </c>
      <c r="R141" s="1" t="s">
        <v>109</v>
      </c>
      <c r="S141" s="1" t="s">
        <v>109</v>
      </c>
      <c r="T141" s="1" t="s">
        <v>125</v>
      </c>
      <c r="U141" s="1" t="s">
        <v>126</v>
      </c>
      <c r="V141" s="1" t="s">
        <v>396</v>
      </c>
      <c r="W141" s="1" t="s">
        <v>396</v>
      </c>
      <c r="X141" s="1" t="s">
        <v>1301</v>
      </c>
      <c r="Y141" s="1" t="s">
        <v>294</v>
      </c>
      <c r="Z141" s="1" t="s">
        <v>295</v>
      </c>
      <c r="AA141" s="1"/>
      <c r="AB141" s="1"/>
      <c r="AC141" s="1" t="s">
        <v>13</v>
      </c>
      <c r="AD141">
        <v>3</v>
      </c>
      <c r="AE141">
        <v>2</v>
      </c>
      <c r="AF141">
        <v>539</v>
      </c>
      <c r="AG141">
        <v>541</v>
      </c>
      <c r="AH141" t="str">
        <f t="shared" si="11"/>
        <v>180:1</v>
      </c>
      <c r="AI141">
        <f t="shared" si="12"/>
        <v>179.66666666666666</v>
      </c>
    </row>
    <row r="142" spans="1:35" x14ac:dyDescent="0.15">
      <c r="A142" t="str">
        <f t="shared" si="10"/>
        <v>130103300110034004</v>
      </c>
      <c r="B142" s="1" t="s">
        <v>289</v>
      </c>
      <c r="C142" s="1" t="s">
        <v>40</v>
      </c>
      <c r="D142" s="1" t="s">
        <v>394</v>
      </c>
      <c r="E142" s="1" t="s">
        <v>118</v>
      </c>
      <c r="F142" s="1" t="s">
        <v>323</v>
      </c>
      <c r="G142" s="1" t="s">
        <v>100</v>
      </c>
      <c r="H142" s="1" t="s">
        <v>101</v>
      </c>
      <c r="I142" s="1" t="s">
        <v>297</v>
      </c>
      <c r="J142" s="1" t="s">
        <v>399</v>
      </c>
      <c r="K142" s="1" t="s">
        <v>249</v>
      </c>
      <c r="L142" s="1" t="s">
        <v>121</v>
      </c>
      <c r="M142" s="1">
        <v>3</v>
      </c>
      <c r="N142" s="1" t="s">
        <v>1300</v>
      </c>
      <c r="O142" s="1" t="s">
        <v>105</v>
      </c>
      <c r="P142" s="1" t="s">
        <v>106</v>
      </c>
      <c r="Q142" s="1" t="s">
        <v>163</v>
      </c>
      <c r="R142" s="1" t="s">
        <v>203</v>
      </c>
      <c r="S142" s="1" t="s">
        <v>204</v>
      </c>
      <c r="T142" s="1" t="s">
        <v>125</v>
      </c>
      <c r="U142" s="1" t="s">
        <v>126</v>
      </c>
      <c r="V142" s="1" t="s">
        <v>396</v>
      </c>
      <c r="W142" s="1" t="s">
        <v>396</v>
      </c>
      <c r="X142" s="1" t="s">
        <v>1301</v>
      </c>
      <c r="Y142" s="1" t="s">
        <v>294</v>
      </c>
      <c r="Z142" s="1" t="s">
        <v>295</v>
      </c>
      <c r="AA142" s="1"/>
      <c r="AB142" s="1"/>
      <c r="AC142" s="1" t="s">
        <v>13</v>
      </c>
      <c r="AD142">
        <v>3</v>
      </c>
      <c r="AE142">
        <v>0</v>
      </c>
      <c r="AF142">
        <v>23</v>
      </c>
      <c r="AG142">
        <v>23</v>
      </c>
      <c r="AH142" t="str">
        <f t="shared" si="11"/>
        <v>8:1</v>
      </c>
      <c r="AI142">
        <f t="shared" si="12"/>
        <v>7.666666666666667</v>
      </c>
    </row>
    <row r="143" spans="1:35" x14ac:dyDescent="0.15">
      <c r="A143" t="str">
        <f t="shared" si="10"/>
        <v>130103300110035001</v>
      </c>
      <c r="B143" s="1" t="s">
        <v>289</v>
      </c>
      <c r="C143" s="1" t="s">
        <v>40</v>
      </c>
      <c r="D143" s="1" t="s">
        <v>400</v>
      </c>
      <c r="E143" s="1" t="s">
        <v>118</v>
      </c>
      <c r="F143" s="1" t="s">
        <v>42</v>
      </c>
      <c r="G143" s="1" t="s">
        <v>100</v>
      </c>
      <c r="H143" s="1" t="s">
        <v>101</v>
      </c>
      <c r="I143" s="1" t="s">
        <v>291</v>
      </c>
      <c r="J143" s="1" t="s">
        <v>401</v>
      </c>
      <c r="K143" s="1" t="s">
        <v>249</v>
      </c>
      <c r="L143" s="1" t="s">
        <v>121</v>
      </c>
      <c r="M143" s="1">
        <v>2</v>
      </c>
      <c r="N143" s="1" t="s">
        <v>1294</v>
      </c>
      <c r="O143" s="1" t="s">
        <v>105</v>
      </c>
      <c r="P143" s="1" t="s">
        <v>106</v>
      </c>
      <c r="Q143" s="1" t="s">
        <v>163</v>
      </c>
      <c r="R143" s="1" t="s">
        <v>109</v>
      </c>
      <c r="S143" s="1" t="s">
        <v>109</v>
      </c>
      <c r="T143" s="1" t="s">
        <v>125</v>
      </c>
      <c r="U143" s="1" t="s">
        <v>126</v>
      </c>
      <c r="V143" s="1" t="s">
        <v>402</v>
      </c>
      <c r="W143" s="1" t="s">
        <v>402</v>
      </c>
      <c r="X143" s="1" t="s">
        <v>1305</v>
      </c>
      <c r="Y143" s="1" t="s">
        <v>294</v>
      </c>
      <c r="Z143" s="1" t="s">
        <v>295</v>
      </c>
      <c r="AA143" s="1"/>
      <c r="AB143" s="1"/>
      <c r="AC143" s="1" t="s">
        <v>13</v>
      </c>
      <c r="AD143">
        <v>2</v>
      </c>
      <c r="AE143">
        <v>0</v>
      </c>
      <c r="AF143">
        <v>30</v>
      </c>
      <c r="AG143">
        <v>30</v>
      </c>
      <c r="AH143" t="str">
        <f t="shared" si="11"/>
        <v>15:1</v>
      </c>
      <c r="AI143">
        <f t="shared" si="12"/>
        <v>15</v>
      </c>
    </row>
    <row r="144" spans="1:35" x14ac:dyDescent="0.15">
      <c r="A144" t="str">
        <f t="shared" si="10"/>
        <v>130103300110035002</v>
      </c>
      <c r="B144" s="1" t="s">
        <v>289</v>
      </c>
      <c r="C144" s="1" t="s">
        <v>40</v>
      </c>
      <c r="D144" s="1" t="s">
        <v>400</v>
      </c>
      <c r="E144" s="1" t="s">
        <v>118</v>
      </c>
      <c r="F144" s="1" t="s">
        <v>44</v>
      </c>
      <c r="G144" s="1" t="s">
        <v>100</v>
      </c>
      <c r="H144" s="1" t="s">
        <v>101</v>
      </c>
      <c r="I144" s="1" t="s">
        <v>297</v>
      </c>
      <c r="J144" s="1" t="s">
        <v>1084</v>
      </c>
      <c r="K144" s="1" t="s">
        <v>249</v>
      </c>
      <c r="L144" s="1" t="s">
        <v>121</v>
      </c>
      <c r="M144" s="1">
        <v>2</v>
      </c>
      <c r="N144" s="1" t="s">
        <v>1300</v>
      </c>
      <c r="O144" s="1" t="s">
        <v>105</v>
      </c>
      <c r="P144" s="1" t="s">
        <v>106</v>
      </c>
      <c r="Q144" s="1" t="s">
        <v>163</v>
      </c>
      <c r="R144" s="1" t="s">
        <v>203</v>
      </c>
      <c r="S144" s="1" t="s">
        <v>204</v>
      </c>
      <c r="T144" s="1" t="s">
        <v>125</v>
      </c>
      <c r="U144" s="1" t="s">
        <v>126</v>
      </c>
      <c r="V144" s="1" t="s">
        <v>402</v>
      </c>
      <c r="W144" s="1" t="s">
        <v>402</v>
      </c>
      <c r="X144" s="1" t="s">
        <v>1301</v>
      </c>
      <c r="Y144" s="1" t="s">
        <v>294</v>
      </c>
      <c r="Z144" s="1" t="s">
        <v>295</v>
      </c>
      <c r="AA144" s="1"/>
      <c r="AB144" s="1"/>
      <c r="AC144" s="1" t="s">
        <v>13</v>
      </c>
      <c r="AD144">
        <v>2</v>
      </c>
      <c r="AE144">
        <v>0</v>
      </c>
      <c r="AF144">
        <v>11</v>
      </c>
      <c r="AG144">
        <v>11</v>
      </c>
      <c r="AH144" t="str">
        <f t="shared" si="11"/>
        <v>6:1</v>
      </c>
      <c r="AI144">
        <f t="shared" si="12"/>
        <v>5.5</v>
      </c>
    </row>
    <row r="145" spans="1:35" x14ac:dyDescent="0.15">
      <c r="A145" t="str">
        <f t="shared" si="10"/>
        <v>130103300110036001</v>
      </c>
      <c r="B145" s="1" t="s">
        <v>289</v>
      </c>
      <c r="C145" s="1" t="s">
        <v>40</v>
      </c>
      <c r="D145" s="1" t="s">
        <v>403</v>
      </c>
      <c r="E145" s="1" t="s">
        <v>118</v>
      </c>
      <c r="F145" s="1" t="s">
        <v>42</v>
      </c>
      <c r="G145" s="1" t="s">
        <v>100</v>
      </c>
      <c r="H145" s="1" t="s">
        <v>101</v>
      </c>
      <c r="I145" s="1" t="s">
        <v>291</v>
      </c>
      <c r="J145" s="1" t="s">
        <v>404</v>
      </c>
      <c r="K145" s="1" t="s">
        <v>249</v>
      </c>
      <c r="L145" s="1" t="s">
        <v>121</v>
      </c>
      <c r="M145" s="1">
        <v>2</v>
      </c>
      <c r="N145" s="1" t="s">
        <v>1294</v>
      </c>
      <c r="O145" s="1" t="s">
        <v>105</v>
      </c>
      <c r="P145" s="1" t="s">
        <v>106</v>
      </c>
      <c r="Q145" s="1" t="s">
        <v>163</v>
      </c>
      <c r="R145" s="1" t="s">
        <v>109</v>
      </c>
      <c r="S145" s="1" t="s">
        <v>109</v>
      </c>
      <c r="T145" s="1" t="s">
        <v>125</v>
      </c>
      <c r="U145" s="1" t="s">
        <v>126</v>
      </c>
      <c r="V145" s="1" t="s">
        <v>405</v>
      </c>
      <c r="W145" s="1" t="s">
        <v>405</v>
      </c>
      <c r="X145" s="1" t="s">
        <v>1305</v>
      </c>
      <c r="Y145" s="1" t="s">
        <v>294</v>
      </c>
      <c r="Z145" s="1" t="s">
        <v>295</v>
      </c>
      <c r="AA145" s="1"/>
      <c r="AB145" s="1"/>
      <c r="AC145" s="1" t="s">
        <v>13</v>
      </c>
      <c r="AD145">
        <v>2</v>
      </c>
      <c r="AE145">
        <v>1</v>
      </c>
      <c r="AF145">
        <v>32</v>
      </c>
      <c r="AG145">
        <v>33</v>
      </c>
      <c r="AH145" t="str">
        <f t="shared" si="11"/>
        <v>16:1</v>
      </c>
      <c r="AI145">
        <f t="shared" si="12"/>
        <v>16</v>
      </c>
    </row>
    <row r="146" spans="1:35" x14ac:dyDescent="0.15">
      <c r="A146" t="str">
        <f t="shared" si="10"/>
        <v>130103300110036002</v>
      </c>
      <c r="B146" s="1" t="s">
        <v>289</v>
      </c>
      <c r="C146" s="1" t="s">
        <v>40</v>
      </c>
      <c r="D146" s="1" t="s">
        <v>403</v>
      </c>
      <c r="E146" s="1" t="s">
        <v>118</v>
      </c>
      <c r="F146" s="1" t="s">
        <v>44</v>
      </c>
      <c r="G146" s="1" t="s">
        <v>100</v>
      </c>
      <c r="H146" s="1" t="s">
        <v>101</v>
      </c>
      <c r="I146" s="1" t="s">
        <v>297</v>
      </c>
      <c r="J146" s="1" t="s">
        <v>406</v>
      </c>
      <c r="K146" s="1" t="s">
        <v>249</v>
      </c>
      <c r="L146" s="1" t="s">
        <v>121</v>
      </c>
      <c r="M146" s="1">
        <v>2</v>
      </c>
      <c r="N146" s="1" t="s">
        <v>1294</v>
      </c>
      <c r="O146" s="1" t="s">
        <v>105</v>
      </c>
      <c r="P146" s="1" t="s">
        <v>106</v>
      </c>
      <c r="Q146" s="1" t="s">
        <v>163</v>
      </c>
      <c r="R146" s="1" t="s">
        <v>109</v>
      </c>
      <c r="S146" s="1" t="s">
        <v>109</v>
      </c>
      <c r="T146" s="1" t="s">
        <v>125</v>
      </c>
      <c r="U146" s="1" t="s">
        <v>126</v>
      </c>
      <c r="V146" s="1" t="s">
        <v>405</v>
      </c>
      <c r="W146" s="1" t="s">
        <v>405</v>
      </c>
      <c r="X146" s="1" t="s">
        <v>1301</v>
      </c>
      <c r="Y146" s="1" t="s">
        <v>294</v>
      </c>
      <c r="Z146" s="1" t="s">
        <v>295</v>
      </c>
      <c r="AA146" s="1"/>
      <c r="AB146" s="1"/>
      <c r="AC146" s="1" t="s">
        <v>13</v>
      </c>
      <c r="AD146">
        <v>2</v>
      </c>
      <c r="AE146">
        <v>0</v>
      </c>
      <c r="AF146">
        <v>323</v>
      </c>
      <c r="AG146">
        <v>323</v>
      </c>
      <c r="AH146" t="str">
        <f t="shared" si="11"/>
        <v>162:1</v>
      </c>
      <c r="AI146">
        <f t="shared" si="12"/>
        <v>161.5</v>
      </c>
    </row>
    <row r="147" spans="1:35" x14ac:dyDescent="0.15">
      <c r="A147" t="str">
        <f t="shared" si="10"/>
        <v>130103300110036003</v>
      </c>
      <c r="B147" s="1" t="s">
        <v>289</v>
      </c>
      <c r="C147" s="1" t="s">
        <v>40</v>
      </c>
      <c r="D147" s="1" t="s">
        <v>403</v>
      </c>
      <c r="E147" s="1" t="s">
        <v>118</v>
      </c>
      <c r="F147" s="1" t="s">
        <v>63</v>
      </c>
      <c r="G147" s="1" t="s">
        <v>100</v>
      </c>
      <c r="H147" s="1" t="s">
        <v>101</v>
      </c>
      <c r="I147" s="1" t="s">
        <v>297</v>
      </c>
      <c r="J147" s="1" t="s">
        <v>1081</v>
      </c>
      <c r="K147" s="1" t="s">
        <v>249</v>
      </c>
      <c r="L147" s="1" t="s">
        <v>121</v>
      </c>
      <c r="M147" s="1">
        <v>2</v>
      </c>
      <c r="N147" s="1" t="s">
        <v>1300</v>
      </c>
      <c r="O147" s="1" t="s">
        <v>105</v>
      </c>
      <c r="P147" s="1" t="s">
        <v>106</v>
      </c>
      <c r="Q147" s="1" t="s">
        <v>163</v>
      </c>
      <c r="R147" s="1" t="s">
        <v>203</v>
      </c>
      <c r="S147" s="1" t="s">
        <v>204</v>
      </c>
      <c r="T147" s="1" t="s">
        <v>125</v>
      </c>
      <c r="U147" s="1" t="s">
        <v>126</v>
      </c>
      <c r="V147" s="1" t="s">
        <v>405</v>
      </c>
      <c r="W147" s="1" t="s">
        <v>405</v>
      </c>
      <c r="X147" s="1" t="s">
        <v>1301</v>
      </c>
      <c r="Y147" s="1" t="s">
        <v>294</v>
      </c>
      <c r="Z147" s="1" t="s">
        <v>295</v>
      </c>
      <c r="AA147" s="1"/>
      <c r="AB147" s="1"/>
      <c r="AC147" s="1" t="s">
        <v>13</v>
      </c>
      <c r="AD147">
        <v>2</v>
      </c>
      <c r="AE147">
        <v>0</v>
      </c>
      <c r="AF147">
        <v>15</v>
      </c>
      <c r="AG147">
        <v>15</v>
      </c>
      <c r="AH147" t="str">
        <f t="shared" si="11"/>
        <v>8:1</v>
      </c>
      <c r="AI147">
        <f t="shared" si="12"/>
        <v>7.5</v>
      </c>
    </row>
    <row r="148" spans="1:35" x14ac:dyDescent="0.15">
      <c r="A148" t="str">
        <f t="shared" si="10"/>
        <v>130103300110037001</v>
      </c>
      <c r="B148" s="1" t="s">
        <v>289</v>
      </c>
      <c r="C148" s="1" t="s">
        <v>40</v>
      </c>
      <c r="D148" s="1" t="s">
        <v>407</v>
      </c>
      <c r="E148" s="1" t="s">
        <v>118</v>
      </c>
      <c r="F148" s="1" t="s">
        <v>42</v>
      </c>
      <c r="G148" s="1" t="s">
        <v>100</v>
      </c>
      <c r="H148" s="1" t="s">
        <v>101</v>
      </c>
      <c r="I148" s="1" t="s">
        <v>297</v>
      </c>
      <c r="J148" s="1" t="s">
        <v>408</v>
      </c>
      <c r="K148" s="1" t="s">
        <v>249</v>
      </c>
      <c r="L148" s="1" t="s">
        <v>121</v>
      </c>
      <c r="M148" s="1">
        <v>3</v>
      </c>
      <c r="N148" s="1" t="s">
        <v>1294</v>
      </c>
      <c r="O148" s="1" t="s">
        <v>105</v>
      </c>
      <c r="P148" s="1" t="s">
        <v>106</v>
      </c>
      <c r="Q148" s="1" t="s">
        <v>163</v>
      </c>
      <c r="R148" s="1" t="s">
        <v>109</v>
      </c>
      <c r="S148" s="1" t="s">
        <v>109</v>
      </c>
      <c r="T148" s="1" t="s">
        <v>125</v>
      </c>
      <c r="U148" s="1" t="s">
        <v>126</v>
      </c>
      <c r="V148" s="1" t="s">
        <v>409</v>
      </c>
      <c r="W148" s="1" t="s">
        <v>409</v>
      </c>
      <c r="X148" s="1" t="s">
        <v>1295</v>
      </c>
      <c r="Y148" s="1" t="s">
        <v>294</v>
      </c>
      <c r="Z148" s="1" t="s">
        <v>295</v>
      </c>
      <c r="AA148" s="1"/>
      <c r="AB148" s="1"/>
      <c r="AC148" s="1" t="s">
        <v>13</v>
      </c>
      <c r="AD148">
        <v>3</v>
      </c>
      <c r="AE148">
        <v>0</v>
      </c>
      <c r="AF148">
        <v>38</v>
      </c>
      <c r="AG148">
        <v>38</v>
      </c>
      <c r="AH148" t="str">
        <f t="shared" si="11"/>
        <v>13:1</v>
      </c>
      <c r="AI148">
        <f t="shared" si="12"/>
        <v>12.666666666666666</v>
      </c>
    </row>
    <row r="149" spans="1:35" x14ac:dyDescent="0.15">
      <c r="A149" t="str">
        <f t="shared" si="10"/>
        <v>130103300110037002</v>
      </c>
      <c r="B149" s="1" t="s">
        <v>289</v>
      </c>
      <c r="C149" s="1" t="s">
        <v>40</v>
      </c>
      <c r="D149" s="1" t="s">
        <v>407</v>
      </c>
      <c r="E149" s="1" t="s">
        <v>118</v>
      </c>
      <c r="F149" s="1" t="s">
        <v>44</v>
      </c>
      <c r="G149" s="1" t="s">
        <v>100</v>
      </c>
      <c r="H149" s="1" t="s">
        <v>101</v>
      </c>
      <c r="I149" s="1" t="s">
        <v>297</v>
      </c>
      <c r="J149" s="1" t="s">
        <v>410</v>
      </c>
      <c r="K149" s="1" t="s">
        <v>249</v>
      </c>
      <c r="L149" s="1" t="s">
        <v>121</v>
      </c>
      <c r="M149" s="1">
        <v>3</v>
      </c>
      <c r="N149" s="1" t="s">
        <v>1294</v>
      </c>
      <c r="O149" s="1" t="s">
        <v>105</v>
      </c>
      <c r="P149" s="1" t="s">
        <v>106</v>
      </c>
      <c r="Q149" s="1" t="s">
        <v>163</v>
      </c>
      <c r="R149" s="1" t="s">
        <v>109</v>
      </c>
      <c r="S149" s="1" t="s">
        <v>109</v>
      </c>
      <c r="T149" s="1" t="s">
        <v>125</v>
      </c>
      <c r="U149" s="1" t="s">
        <v>126</v>
      </c>
      <c r="V149" s="1" t="s">
        <v>409</v>
      </c>
      <c r="W149" s="1" t="s">
        <v>409</v>
      </c>
      <c r="X149" s="1" t="s">
        <v>1296</v>
      </c>
      <c r="Y149" s="1" t="s">
        <v>294</v>
      </c>
      <c r="Z149" s="1" t="s">
        <v>295</v>
      </c>
      <c r="AA149" s="1"/>
      <c r="AB149" s="1"/>
      <c r="AC149" s="1" t="s">
        <v>13</v>
      </c>
      <c r="AD149">
        <v>3</v>
      </c>
      <c r="AE149">
        <v>1</v>
      </c>
      <c r="AF149">
        <v>33</v>
      </c>
      <c r="AG149">
        <v>34</v>
      </c>
      <c r="AH149" t="str">
        <f t="shared" si="11"/>
        <v>11:1</v>
      </c>
      <c r="AI149">
        <f t="shared" si="12"/>
        <v>11</v>
      </c>
    </row>
    <row r="150" spans="1:35" x14ac:dyDescent="0.15">
      <c r="A150" t="str">
        <f t="shared" si="10"/>
        <v>130103300110037003</v>
      </c>
      <c r="B150" s="1" t="s">
        <v>289</v>
      </c>
      <c r="C150" s="1" t="s">
        <v>40</v>
      </c>
      <c r="D150" s="1" t="s">
        <v>407</v>
      </c>
      <c r="E150" s="1" t="s">
        <v>118</v>
      </c>
      <c r="F150" s="1" t="s">
        <v>63</v>
      </c>
      <c r="G150" s="1" t="s">
        <v>100</v>
      </c>
      <c r="H150" s="1" t="s">
        <v>101</v>
      </c>
      <c r="I150" s="1" t="s">
        <v>291</v>
      </c>
      <c r="J150" s="1" t="s">
        <v>1170</v>
      </c>
      <c r="K150" s="1" t="s">
        <v>249</v>
      </c>
      <c r="L150" s="1" t="s">
        <v>121</v>
      </c>
      <c r="M150" s="1">
        <v>2</v>
      </c>
      <c r="N150" s="1" t="s">
        <v>1294</v>
      </c>
      <c r="O150" s="1" t="s">
        <v>105</v>
      </c>
      <c r="P150" s="1" t="s">
        <v>106</v>
      </c>
      <c r="Q150" s="1" t="s">
        <v>163</v>
      </c>
      <c r="R150" s="1" t="s">
        <v>109</v>
      </c>
      <c r="S150" s="1" t="s">
        <v>109</v>
      </c>
      <c r="T150" s="1" t="s">
        <v>125</v>
      </c>
      <c r="U150" s="1" t="s">
        <v>126</v>
      </c>
      <c r="V150" s="1" t="s">
        <v>409</v>
      </c>
      <c r="W150" s="1" t="s">
        <v>409</v>
      </c>
      <c r="X150" s="1" t="s">
        <v>1305</v>
      </c>
      <c r="Y150" s="1" t="s">
        <v>294</v>
      </c>
      <c r="Z150" s="1" t="s">
        <v>295</v>
      </c>
      <c r="AA150" s="1"/>
      <c r="AB150" s="1"/>
      <c r="AC150" s="1" t="s">
        <v>13</v>
      </c>
      <c r="AD150">
        <v>2</v>
      </c>
      <c r="AE150">
        <v>0</v>
      </c>
      <c r="AF150">
        <v>22</v>
      </c>
      <c r="AG150">
        <v>22</v>
      </c>
      <c r="AH150" t="str">
        <f t="shared" si="11"/>
        <v>11:1</v>
      </c>
      <c r="AI150">
        <f t="shared" si="12"/>
        <v>11</v>
      </c>
    </row>
    <row r="151" spans="1:35" x14ac:dyDescent="0.15">
      <c r="A151" t="str">
        <f t="shared" si="10"/>
        <v>130103300110038001</v>
      </c>
      <c r="B151" s="1" t="s">
        <v>289</v>
      </c>
      <c r="C151" s="1" t="s">
        <v>40</v>
      </c>
      <c r="D151" s="1" t="s">
        <v>1306</v>
      </c>
      <c r="E151" s="1" t="s">
        <v>118</v>
      </c>
      <c r="F151" s="1" t="s">
        <v>46</v>
      </c>
      <c r="G151" s="1" t="s">
        <v>100</v>
      </c>
      <c r="H151" s="1" t="s">
        <v>101</v>
      </c>
      <c r="I151" s="1" t="s">
        <v>291</v>
      </c>
      <c r="J151" s="1" t="s">
        <v>1153</v>
      </c>
      <c r="K151" s="1" t="s">
        <v>249</v>
      </c>
      <c r="L151" s="1" t="s">
        <v>121</v>
      </c>
      <c r="M151" s="1">
        <v>2</v>
      </c>
      <c r="N151" s="1" t="s">
        <v>1294</v>
      </c>
      <c r="O151" s="1" t="s">
        <v>105</v>
      </c>
      <c r="P151" s="1" t="s">
        <v>106</v>
      </c>
      <c r="Q151" s="1" t="s">
        <v>163</v>
      </c>
      <c r="R151" s="1" t="s">
        <v>109</v>
      </c>
      <c r="S151" s="1" t="s">
        <v>109</v>
      </c>
      <c r="T151" s="1" t="s">
        <v>125</v>
      </c>
      <c r="U151" s="1" t="s">
        <v>126</v>
      </c>
      <c r="V151" s="1" t="s">
        <v>127</v>
      </c>
      <c r="W151" s="1" t="s">
        <v>127</v>
      </c>
      <c r="X151" s="1" t="s">
        <v>1307</v>
      </c>
      <c r="Y151" s="1" t="s">
        <v>294</v>
      </c>
      <c r="Z151" s="1" t="s">
        <v>295</v>
      </c>
      <c r="AA151" s="1"/>
      <c r="AB151" s="1"/>
      <c r="AC151" s="1" t="s">
        <v>13</v>
      </c>
      <c r="AD151">
        <v>2</v>
      </c>
      <c r="AE151">
        <v>0</v>
      </c>
      <c r="AF151">
        <v>47</v>
      </c>
      <c r="AG151">
        <v>47</v>
      </c>
      <c r="AH151" t="str">
        <f t="shared" si="11"/>
        <v>24:1</v>
      </c>
      <c r="AI151">
        <f t="shared" si="12"/>
        <v>23.5</v>
      </c>
    </row>
    <row r="152" spans="1:35" x14ac:dyDescent="0.15">
      <c r="A152" t="str">
        <f t="shared" si="10"/>
        <v>130103300110039001</v>
      </c>
      <c r="B152" s="1" t="s">
        <v>289</v>
      </c>
      <c r="C152" s="1" t="s">
        <v>40</v>
      </c>
      <c r="D152" s="1" t="s">
        <v>1308</v>
      </c>
      <c r="E152" s="1" t="s">
        <v>118</v>
      </c>
      <c r="F152" s="1" t="s">
        <v>46</v>
      </c>
      <c r="G152" s="1" t="s">
        <v>100</v>
      </c>
      <c r="H152" s="1" t="s">
        <v>101</v>
      </c>
      <c r="I152" s="1" t="s">
        <v>291</v>
      </c>
      <c r="J152" s="1" t="s">
        <v>1154</v>
      </c>
      <c r="K152" s="1" t="s">
        <v>249</v>
      </c>
      <c r="L152" s="1" t="s">
        <v>121</v>
      </c>
      <c r="M152" s="1">
        <v>2</v>
      </c>
      <c r="N152" s="1" t="s">
        <v>1294</v>
      </c>
      <c r="O152" s="1" t="s">
        <v>105</v>
      </c>
      <c r="P152" s="1" t="s">
        <v>106</v>
      </c>
      <c r="Q152" s="1" t="s">
        <v>163</v>
      </c>
      <c r="R152" s="1" t="s">
        <v>109</v>
      </c>
      <c r="S152" s="1" t="s">
        <v>109</v>
      </c>
      <c r="T152" s="1" t="s">
        <v>125</v>
      </c>
      <c r="U152" s="1" t="s">
        <v>126</v>
      </c>
      <c r="V152" s="1" t="s">
        <v>127</v>
      </c>
      <c r="W152" s="1" t="s">
        <v>127</v>
      </c>
      <c r="X152" s="1" t="s">
        <v>1309</v>
      </c>
      <c r="Y152" s="1" t="s">
        <v>294</v>
      </c>
      <c r="Z152" s="1" t="s">
        <v>295</v>
      </c>
      <c r="AA152" s="1"/>
      <c r="AB152" s="1"/>
      <c r="AC152" s="1" t="s">
        <v>13</v>
      </c>
      <c r="AD152">
        <v>2</v>
      </c>
      <c r="AE152">
        <v>0</v>
      </c>
      <c r="AF152">
        <v>25</v>
      </c>
      <c r="AG152">
        <v>25</v>
      </c>
      <c r="AH152" t="str">
        <f t="shared" si="11"/>
        <v>13:1</v>
      </c>
      <c r="AI152">
        <f t="shared" si="12"/>
        <v>12.5</v>
      </c>
    </row>
    <row r="153" spans="1:35" x14ac:dyDescent="0.15">
      <c r="A153" t="str">
        <f t="shared" si="10"/>
        <v>130103300110042001</v>
      </c>
      <c r="B153" s="1" t="s">
        <v>289</v>
      </c>
      <c r="C153" s="1" t="s">
        <v>40</v>
      </c>
      <c r="D153" s="1" t="s">
        <v>411</v>
      </c>
      <c r="E153" s="1" t="s">
        <v>118</v>
      </c>
      <c r="F153" s="1" t="s">
        <v>42</v>
      </c>
      <c r="G153" s="1" t="s">
        <v>100</v>
      </c>
      <c r="H153" s="1" t="s">
        <v>101</v>
      </c>
      <c r="I153" s="1" t="s">
        <v>291</v>
      </c>
      <c r="J153" s="1" t="s">
        <v>412</v>
      </c>
      <c r="K153" s="1" t="s">
        <v>249</v>
      </c>
      <c r="L153" s="1" t="s">
        <v>121</v>
      </c>
      <c r="M153" s="1">
        <v>3</v>
      </c>
      <c r="N153" s="1" t="s">
        <v>1294</v>
      </c>
      <c r="O153" s="1" t="s">
        <v>105</v>
      </c>
      <c r="P153" s="1" t="s">
        <v>106</v>
      </c>
      <c r="Q153" s="1" t="s">
        <v>163</v>
      </c>
      <c r="R153" s="1" t="s">
        <v>109</v>
      </c>
      <c r="S153" s="1" t="s">
        <v>109</v>
      </c>
      <c r="T153" s="1" t="s">
        <v>125</v>
      </c>
      <c r="U153" s="1" t="s">
        <v>126</v>
      </c>
      <c r="V153" s="1" t="s">
        <v>413</v>
      </c>
      <c r="W153" s="1" t="s">
        <v>413</v>
      </c>
      <c r="X153" s="1" t="s">
        <v>1310</v>
      </c>
      <c r="Y153" s="1" t="s">
        <v>294</v>
      </c>
      <c r="Z153" s="1" t="s">
        <v>295</v>
      </c>
      <c r="AA153" s="1"/>
      <c r="AB153" s="1"/>
      <c r="AC153" s="1" t="s">
        <v>14</v>
      </c>
      <c r="AD153">
        <v>3</v>
      </c>
      <c r="AE153">
        <v>0</v>
      </c>
      <c r="AF153">
        <v>61</v>
      </c>
      <c r="AG153">
        <v>61</v>
      </c>
      <c r="AH153" t="str">
        <f t="shared" si="11"/>
        <v>20:1</v>
      </c>
      <c r="AI153">
        <f t="shared" si="12"/>
        <v>20.333333333333332</v>
      </c>
    </row>
    <row r="154" spans="1:35" x14ac:dyDescent="0.15">
      <c r="A154" t="str">
        <f t="shared" si="10"/>
        <v>130103300110042002</v>
      </c>
      <c r="B154" s="1" t="s">
        <v>289</v>
      </c>
      <c r="C154" s="1" t="s">
        <v>40</v>
      </c>
      <c r="D154" s="1" t="s">
        <v>411</v>
      </c>
      <c r="E154" s="1" t="s">
        <v>118</v>
      </c>
      <c r="F154" s="1" t="s">
        <v>44</v>
      </c>
      <c r="G154" s="1" t="s">
        <v>100</v>
      </c>
      <c r="H154" s="1" t="s">
        <v>101</v>
      </c>
      <c r="I154" s="1" t="s">
        <v>291</v>
      </c>
      <c r="J154" s="1" t="s">
        <v>414</v>
      </c>
      <c r="K154" s="1" t="s">
        <v>249</v>
      </c>
      <c r="L154" s="1" t="s">
        <v>121</v>
      </c>
      <c r="M154" s="1">
        <v>3</v>
      </c>
      <c r="N154" s="1" t="s">
        <v>1294</v>
      </c>
      <c r="O154" s="1" t="s">
        <v>105</v>
      </c>
      <c r="P154" s="1" t="s">
        <v>106</v>
      </c>
      <c r="Q154" s="1" t="s">
        <v>163</v>
      </c>
      <c r="R154" s="1" t="s">
        <v>109</v>
      </c>
      <c r="S154" s="1" t="s">
        <v>109</v>
      </c>
      <c r="T154" s="1" t="s">
        <v>125</v>
      </c>
      <c r="U154" s="1" t="s">
        <v>126</v>
      </c>
      <c r="V154" s="1" t="s">
        <v>413</v>
      </c>
      <c r="W154" s="1" t="s">
        <v>413</v>
      </c>
      <c r="X154" s="1" t="s">
        <v>1311</v>
      </c>
      <c r="Y154" s="1" t="s">
        <v>294</v>
      </c>
      <c r="Z154" s="1" t="s">
        <v>295</v>
      </c>
      <c r="AA154" s="1"/>
      <c r="AB154" s="1"/>
      <c r="AC154" s="1" t="s">
        <v>14</v>
      </c>
      <c r="AD154">
        <v>3</v>
      </c>
      <c r="AE154">
        <v>0</v>
      </c>
      <c r="AF154">
        <v>82</v>
      </c>
      <c r="AG154">
        <v>82</v>
      </c>
      <c r="AH154" t="str">
        <f t="shared" si="11"/>
        <v>27:1</v>
      </c>
      <c r="AI154">
        <f t="shared" si="12"/>
        <v>27.333333333333332</v>
      </c>
    </row>
    <row r="155" spans="1:35" x14ac:dyDescent="0.15">
      <c r="A155" t="str">
        <f t="shared" si="10"/>
        <v>130103300110043001</v>
      </c>
      <c r="B155" s="1" t="s">
        <v>289</v>
      </c>
      <c r="C155" s="1" t="s">
        <v>40</v>
      </c>
      <c r="D155" s="1" t="s">
        <v>415</v>
      </c>
      <c r="E155" s="1" t="s">
        <v>118</v>
      </c>
      <c r="F155" s="1" t="s">
        <v>42</v>
      </c>
      <c r="G155" s="1" t="s">
        <v>100</v>
      </c>
      <c r="H155" s="1" t="s">
        <v>101</v>
      </c>
      <c r="I155" s="1" t="s">
        <v>297</v>
      </c>
      <c r="J155" s="1" t="s">
        <v>416</v>
      </c>
      <c r="K155" s="1" t="s">
        <v>249</v>
      </c>
      <c r="L155" s="1" t="s">
        <v>121</v>
      </c>
      <c r="M155" s="1">
        <v>2</v>
      </c>
      <c r="N155" s="1" t="s">
        <v>1294</v>
      </c>
      <c r="O155" s="1" t="s">
        <v>105</v>
      </c>
      <c r="P155" s="1" t="s">
        <v>106</v>
      </c>
      <c r="Q155" s="1" t="s">
        <v>163</v>
      </c>
      <c r="R155" s="1" t="s">
        <v>109</v>
      </c>
      <c r="S155" s="1" t="s">
        <v>109</v>
      </c>
      <c r="T155" s="1" t="s">
        <v>125</v>
      </c>
      <c r="U155" s="1" t="s">
        <v>126</v>
      </c>
      <c r="V155" s="1" t="s">
        <v>417</v>
      </c>
      <c r="W155" s="1" t="s">
        <v>417</v>
      </c>
      <c r="X155" s="1" t="s">
        <v>1295</v>
      </c>
      <c r="Y155" s="1" t="s">
        <v>294</v>
      </c>
      <c r="Z155" s="1" t="s">
        <v>295</v>
      </c>
      <c r="AA155" s="1"/>
      <c r="AB155" s="1"/>
      <c r="AC155" s="1" t="s">
        <v>14</v>
      </c>
      <c r="AD155">
        <v>2</v>
      </c>
      <c r="AE155">
        <v>0</v>
      </c>
      <c r="AF155">
        <v>28</v>
      </c>
      <c r="AG155">
        <v>28</v>
      </c>
      <c r="AH155" t="str">
        <f t="shared" si="11"/>
        <v>14:1</v>
      </c>
      <c r="AI155">
        <f t="shared" si="12"/>
        <v>14</v>
      </c>
    </row>
    <row r="156" spans="1:35" x14ac:dyDescent="0.15">
      <c r="A156" t="str">
        <f t="shared" si="10"/>
        <v>130103300110043002</v>
      </c>
      <c r="B156" s="1" t="s">
        <v>289</v>
      </c>
      <c r="C156" s="1" t="s">
        <v>40</v>
      </c>
      <c r="D156" s="1" t="s">
        <v>415</v>
      </c>
      <c r="E156" s="1" t="s">
        <v>118</v>
      </c>
      <c r="F156" s="1" t="s">
        <v>44</v>
      </c>
      <c r="G156" s="1" t="s">
        <v>100</v>
      </c>
      <c r="H156" s="1" t="s">
        <v>101</v>
      </c>
      <c r="I156" s="1" t="s">
        <v>297</v>
      </c>
      <c r="J156" s="1" t="s">
        <v>418</v>
      </c>
      <c r="K156" s="1" t="s">
        <v>249</v>
      </c>
      <c r="L156" s="1" t="s">
        <v>121</v>
      </c>
      <c r="M156" s="1">
        <v>2</v>
      </c>
      <c r="N156" s="1" t="s">
        <v>1294</v>
      </c>
      <c r="O156" s="1" t="s">
        <v>105</v>
      </c>
      <c r="P156" s="1" t="s">
        <v>106</v>
      </c>
      <c r="Q156" s="1" t="s">
        <v>163</v>
      </c>
      <c r="R156" s="1" t="s">
        <v>109</v>
      </c>
      <c r="S156" s="1" t="s">
        <v>109</v>
      </c>
      <c r="T156" s="1" t="s">
        <v>125</v>
      </c>
      <c r="U156" s="1" t="s">
        <v>126</v>
      </c>
      <c r="V156" s="1" t="s">
        <v>417</v>
      </c>
      <c r="W156" s="1" t="s">
        <v>417</v>
      </c>
      <c r="X156" s="1" t="s">
        <v>1296</v>
      </c>
      <c r="Y156" s="1" t="s">
        <v>294</v>
      </c>
      <c r="Z156" s="1" t="s">
        <v>295</v>
      </c>
      <c r="AA156" s="1"/>
      <c r="AB156" s="1"/>
      <c r="AC156" s="1" t="s">
        <v>14</v>
      </c>
      <c r="AD156">
        <v>2</v>
      </c>
      <c r="AE156">
        <v>0</v>
      </c>
      <c r="AF156">
        <v>41</v>
      </c>
      <c r="AG156">
        <v>41</v>
      </c>
      <c r="AH156" t="str">
        <f t="shared" si="11"/>
        <v>21:1</v>
      </c>
      <c r="AI156">
        <f t="shared" si="12"/>
        <v>20.5</v>
      </c>
    </row>
    <row r="157" spans="1:35" x14ac:dyDescent="0.15">
      <c r="A157" t="str">
        <f t="shared" si="10"/>
        <v>130103300110044001</v>
      </c>
      <c r="B157" s="1" t="s">
        <v>289</v>
      </c>
      <c r="C157" s="1" t="s">
        <v>40</v>
      </c>
      <c r="D157" s="1" t="s">
        <v>1312</v>
      </c>
      <c r="E157" s="1" t="s">
        <v>118</v>
      </c>
      <c r="F157" s="1" t="s">
        <v>42</v>
      </c>
      <c r="G157" s="1" t="s">
        <v>100</v>
      </c>
      <c r="H157" s="1" t="s">
        <v>101</v>
      </c>
      <c r="I157" s="1" t="s">
        <v>297</v>
      </c>
      <c r="J157" s="1" t="s">
        <v>1079</v>
      </c>
      <c r="K157" s="1" t="s">
        <v>249</v>
      </c>
      <c r="L157" s="1" t="s">
        <v>121</v>
      </c>
      <c r="M157" s="1">
        <v>3</v>
      </c>
      <c r="N157" s="1" t="s">
        <v>1294</v>
      </c>
      <c r="O157" s="1" t="s">
        <v>105</v>
      </c>
      <c r="P157" s="1" t="s">
        <v>106</v>
      </c>
      <c r="Q157" s="1" t="s">
        <v>163</v>
      </c>
      <c r="R157" s="1" t="s">
        <v>109</v>
      </c>
      <c r="S157" s="1" t="s">
        <v>109</v>
      </c>
      <c r="T157" s="1" t="s">
        <v>125</v>
      </c>
      <c r="U157" s="1" t="s">
        <v>126</v>
      </c>
      <c r="V157" s="1" t="s">
        <v>1313</v>
      </c>
      <c r="W157" s="1" t="s">
        <v>1313</v>
      </c>
      <c r="X157" s="1" t="s">
        <v>1303</v>
      </c>
      <c r="Y157" s="1" t="s">
        <v>294</v>
      </c>
      <c r="Z157" s="1" t="s">
        <v>295</v>
      </c>
      <c r="AA157" s="1"/>
      <c r="AB157" s="1"/>
      <c r="AC157" s="1" t="s">
        <v>14</v>
      </c>
      <c r="AD157">
        <v>3</v>
      </c>
      <c r="AE157">
        <v>1</v>
      </c>
      <c r="AF157">
        <v>79</v>
      </c>
      <c r="AG157">
        <v>80</v>
      </c>
      <c r="AH157" t="str">
        <f t="shared" si="11"/>
        <v>26:1</v>
      </c>
      <c r="AI157">
        <f t="shared" si="12"/>
        <v>26.333333333333332</v>
      </c>
    </row>
    <row r="158" spans="1:35" x14ac:dyDescent="0.15">
      <c r="A158" t="str">
        <f t="shared" si="10"/>
        <v>130103300110044002</v>
      </c>
      <c r="B158" s="1" t="s">
        <v>289</v>
      </c>
      <c r="C158" s="1" t="s">
        <v>40</v>
      </c>
      <c r="D158" s="1" t="s">
        <v>1312</v>
      </c>
      <c r="E158" s="1" t="s">
        <v>118</v>
      </c>
      <c r="F158" s="1" t="s">
        <v>44</v>
      </c>
      <c r="G158" s="1" t="s">
        <v>100</v>
      </c>
      <c r="H158" s="1" t="s">
        <v>101</v>
      </c>
      <c r="I158" s="1" t="s">
        <v>297</v>
      </c>
      <c r="J158" s="1" t="s">
        <v>1080</v>
      </c>
      <c r="K158" s="1" t="s">
        <v>249</v>
      </c>
      <c r="L158" s="1" t="s">
        <v>121</v>
      </c>
      <c r="M158" s="1">
        <v>3</v>
      </c>
      <c r="N158" s="1" t="s">
        <v>1300</v>
      </c>
      <c r="O158" s="1" t="s">
        <v>105</v>
      </c>
      <c r="P158" s="1" t="s">
        <v>106</v>
      </c>
      <c r="Q158" s="1" t="s">
        <v>163</v>
      </c>
      <c r="R158" s="1" t="s">
        <v>203</v>
      </c>
      <c r="S158" s="1" t="s">
        <v>204</v>
      </c>
      <c r="T158" s="1" t="s">
        <v>125</v>
      </c>
      <c r="U158" s="1" t="s">
        <v>126</v>
      </c>
      <c r="V158" s="1" t="s">
        <v>1313</v>
      </c>
      <c r="W158" s="1" t="s">
        <v>1313</v>
      </c>
      <c r="X158" s="1" t="s">
        <v>1301</v>
      </c>
      <c r="Y158" s="1" t="s">
        <v>294</v>
      </c>
      <c r="Z158" s="1" t="s">
        <v>295</v>
      </c>
      <c r="AA158" s="1"/>
      <c r="AB158" s="1"/>
      <c r="AC158" s="1" t="s">
        <v>14</v>
      </c>
      <c r="AD158">
        <v>3</v>
      </c>
      <c r="AE158">
        <v>0</v>
      </c>
      <c r="AF158">
        <v>28</v>
      </c>
      <c r="AG158">
        <v>28</v>
      </c>
      <c r="AH158" t="str">
        <f t="shared" si="11"/>
        <v>9:1</v>
      </c>
      <c r="AI158">
        <f t="shared" si="12"/>
        <v>9.3333333333333339</v>
      </c>
    </row>
    <row r="159" spans="1:35" x14ac:dyDescent="0.15">
      <c r="A159" t="str">
        <f t="shared" si="10"/>
        <v>130103300110045001</v>
      </c>
      <c r="B159" s="1" t="s">
        <v>289</v>
      </c>
      <c r="C159" s="1" t="s">
        <v>40</v>
      </c>
      <c r="D159" s="1" t="s">
        <v>419</v>
      </c>
      <c r="E159" s="1" t="s">
        <v>118</v>
      </c>
      <c r="F159" s="1" t="s">
        <v>42</v>
      </c>
      <c r="G159" s="1" t="s">
        <v>100</v>
      </c>
      <c r="H159" s="1" t="s">
        <v>101</v>
      </c>
      <c r="I159" s="1" t="s">
        <v>297</v>
      </c>
      <c r="J159" s="1" t="s">
        <v>420</v>
      </c>
      <c r="K159" s="1" t="s">
        <v>249</v>
      </c>
      <c r="L159" s="1" t="s">
        <v>121</v>
      </c>
      <c r="M159" s="1">
        <v>4</v>
      </c>
      <c r="N159" s="1" t="s">
        <v>1294</v>
      </c>
      <c r="O159" s="1" t="s">
        <v>105</v>
      </c>
      <c r="P159" s="1" t="s">
        <v>106</v>
      </c>
      <c r="Q159" s="1" t="s">
        <v>163</v>
      </c>
      <c r="R159" s="1" t="s">
        <v>109</v>
      </c>
      <c r="S159" s="1" t="s">
        <v>109</v>
      </c>
      <c r="T159" s="1" t="s">
        <v>125</v>
      </c>
      <c r="U159" s="1" t="s">
        <v>126</v>
      </c>
      <c r="V159" s="1" t="s">
        <v>421</v>
      </c>
      <c r="W159" s="1" t="s">
        <v>421</v>
      </c>
      <c r="X159" s="1" t="s">
        <v>1295</v>
      </c>
      <c r="Y159" s="1" t="s">
        <v>294</v>
      </c>
      <c r="Z159" s="1" t="s">
        <v>295</v>
      </c>
      <c r="AA159" s="1"/>
      <c r="AB159" s="1"/>
      <c r="AC159" s="1" t="s">
        <v>14</v>
      </c>
      <c r="AD159">
        <v>4</v>
      </c>
      <c r="AE159">
        <v>0</v>
      </c>
      <c r="AF159">
        <v>53</v>
      </c>
      <c r="AG159">
        <v>53</v>
      </c>
      <c r="AH159" t="str">
        <f t="shared" si="11"/>
        <v>13:1</v>
      </c>
      <c r="AI159">
        <f t="shared" si="12"/>
        <v>13.25</v>
      </c>
    </row>
    <row r="160" spans="1:35" x14ac:dyDescent="0.15">
      <c r="A160" t="str">
        <f t="shared" si="10"/>
        <v>130103300110045002</v>
      </c>
      <c r="B160" s="1" t="s">
        <v>289</v>
      </c>
      <c r="C160" s="1" t="s">
        <v>40</v>
      </c>
      <c r="D160" s="1" t="s">
        <v>419</v>
      </c>
      <c r="E160" s="1" t="s">
        <v>118</v>
      </c>
      <c r="F160" s="1" t="s">
        <v>44</v>
      </c>
      <c r="G160" s="1" t="s">
        <v>100</v>
      </c>
      <c r="H160" s="1" t="s">
        <v>101</v>
      </c>
      <c r="I160" s="1" t="s">
        <v>297</v>
      </c>
      <c r="J160" s="1" t="s">
        <v>1077</v>
      </c>
      <c r="K160" s="1" t="s">
        <v>249</v>
      </c>
      <c r="L160" s="1" t="s">
        <v>121</v>
      </c>
      <c r="M160" s="1">
        <v>4</v>
      </c>
      <c r="N160" s="1" t="s">
        <v>1294</v>
      </c>
      <c r="O160" s="1" t="s">
        <v>105</v>
      </c>
      <c r="P160" s="1" t="s">
        <v>106</v>
      </c>
      <c r="Q160" s="1" t="s">
        <v>163</v>
      </c>
      <c r="R160" s="1" t="s">
        <v>109</v>
      </c>
      <c r="S160" s="1" t="s">
        <v>109</v>
      </c>
      <c r="T160" s="1" t="s">
        <v>125</v>
      </c>
      <c r="U160" s="1" t="s">
        <v>126</v>
      </c>
      <c r="V160" s="1" t="s">
        <v>421</v>
      </c>
      <c r="W160" s="1" t="s">
        <v>421</v>
      </c>
      <c r="X160" s="1" t="s">
        <v>1296</v>
      </c>
      <c r="Y160" s="1" t="s">
        <v>294</v>
      </c>
      <c r="Z160" s="1" t="s">
        <v>295</v>
      </c>
      <c r="AA160" s="1"/>
      <c r="AB160" s="1"/>
      <c r="AC160" s="1" t="s">
        <v>14</v>
      </c>
      <c r="AD160">
        <v>4</v>
      </c>
      <c r="AE160">
        <v>0</v>
      </c>
      <c r="AF160">
        <v>78</v>
      </c>
      <c r="AG160">
        <v>78</v>
      </c>
      <c r="AH160" t="str">
        <f t="shared" si="11"/>
        <v>20:1</v>
      </c>
      <c r="AI160">
        <f t="shared" si="12"/>
        <v>19.5</v>
      </c>
    </row>
    <row r="161" spans="1:35" x14ac:dyDescent="0.15">
      <c r="A161" t="str">
        <f t="shared" si="10"/>
        <v>130103300110046001</v>
      </c>
      <c r="B161" s="1" t="s">
        <v>289</v>
      </c>
      <c r="C161" s="1" t="s">
        <v>40</v>
      </c>
      <c r="D161" s="1" t="s">
        <v>422</v>
      </c>
      <c r="E161" s="1" t="s">
        <v>118</v>
      </c>
      <c r="F161" s="1" t="s">
        <v>42</v>
      </c>
      <c r="G161" s="1" t="s">
        <v>100</v>
      </c>
      <c r="H161" s="1" t="s">
        <v>101</v>
      </c>
      <c r="I161" s="1" t="s">
        <v>291</v>
      </c>
      <c r="J161" s="1" t="s">
        <v>423</v>
      </c>
      <c r="K161" s="1" t="s">
        <v>249</v>
      </c>
      <c r="L161" s="1" t="s">
        <v>121</v>
      </c>
      <c r="M161" s="1">
        <v>3</v>
      </c>
      <c r="N161" s="1" t="s">
        <v>1294</v>
      </c>
      <c r="O161" s="1" t="s">
        <v>105</v>
      </c>
      <c r="P161" s="1" t="s">
        <v>106</v>
      </c>
      <c r="Q161" s="1" t="s">
        <v>163</v>
      </c>
      <c r="R161" s="1" t="s">
        <v>109</v>
      </c>
      <c r="S161" s="1" t="s">
        <v>109</v>
      </c>
      <c r="T161" s="1" t="s">
        <v>125</v>
      </c>
      <c r="U161" s="1" t="s">
        <v>126</v>
      </c>
      <c r="V161" s="1" t="s">
        <v>424</v>
      </c>
      <c r="W161" s="1" t="s">
        <v>424</v>
      </c>
      <c r="X161" s="1" t="s">
        <v>1305</v>
      </c>
      <c r="Y161" s="1" t="s">
        <v>294</v>
      </c>
      <c r="Z161" s="1" t="s">
        <v>295</v>
      </c>
      <c r="AA161" s="1"/>
      <c r="AB161" s="1"/>
      <c r="AC161" s="1" t="s">
        <v>14</v>
      </c>
      <c r="AD161">
        <v>3</v>
      </c>
      <c r="AE161">
        <v>0</v>
      </c>
      <c r="AF161">
        <v>40</v>
      </c>
      <c r="AG161">
        <v>40</v>
      </c>
      <c r="AH161" t="str">
        <f t="shared" si="11"/>
        <v>13:1</v>
      </c>
      <c r="AI161">
        <f t="shared" si="12"/>
        <v>13.333333333333334</v>
      </c>
    </row>
    <row r="162" spans="1:35" x14ac:dyDescent="0.15">
      <c r="A162" t="str">
        <f t="shared" si="10"/>
        <v>130103300110046002</v>
      </c>
      <c r="B162" s="1" t="s">
        <v>289</v>
      </c>
      <c r="C162" s="1" t="s">
        <v>40</v>
      </c>
      <c r="D162" s="1" t="s">
        <v>422</v>
      </c>
      <c r="E162" s="1" t="s">
        <v>118</v>
      </c>
      <c r="F162" s="1" t="s">
        <v>44</v>
      </c>
      <c r="G162" s="1" t="s">
        <v>100</v>
      </c>
      <c r="H162" s="1" t="s">
        <v>101</v>
      </c>
      <c r="I162" s="1" t="s">
        <v>297</v>
      </c>
      <c r="J162" s="1" t="s">
        <v>425</v>
      </c>
      <c r="K162" s="1" t="s">
        <v>249</v>
      </c>
      <c r="L162" s="1" t="s">
        <v>121</v>
      </c>
      <c r="M162" s="1">
        <v>3</v>
      </c>
      <c r="N162" s="1" t="s">
        <v>1300</v>
      </c>
      <c r="O162" s="1" t="s">
        <v>105</v>
      </c>
      <c r="P162" s="1" t="s">
        <v>106</v>
      </c>
      <c r="Q162" s="1" t="s">
        <v>163</v>
      </c>
      <c r="R162" s="1" t="s">
        <v>203</v>
      </c>
      <c r="S162" s="1" t="s">
        <v>204</v>
      </c>
      <c r="T162" s="1" t="s">
        <v>125</v>
      </c>
      <c r="U162" s="1" t="s">
        <v>126</v>
      </c>
      <c r="V162" s="1" t="s">
        <v>424</v>
      </c>
      <c r="W162" s="1" t="s">
        <v>424</v>
      </c>
      <c r="X162" s="1" t="s">
        <v>1301</v>
      </c>
      <c r="Y162" s="1" t="s">
        <v>294</v>
      </c>
      <c r="Z162" s="1" t="s">
        <v>295</v>
      </c>
      <c r="AA162" s="1"/>
      <c r="AB162" s="1"/>
      <c r="AC162" s="1" t="s">
        <v>14</v>
      </c>
      <c r="AD162">
        <v>3</v>
      </c>
      <c r="AE162">
        <v>0</v>
      </c>
      <c r="AF162">
        <v>10</v>
      </c>
      <c r="AG162">
        <v>10</v>
      </c>
      <c r="AH162" t="str">
        <f t="shared" si="11"/>
        <v>3:1</v>
      </c>
      <c r="AI162">
        <f t="shared" si="12"/>
        <v>3.3333333333333335</v>
      </c>
    </row>
    <row r="163" spans="1:35" x14ac:dyDescent="0.15">
      <c r="A163" t="str">
        <f t="shared" si="10"/>
        <v>130103300110047001</v>
      </c>
      <c r="B163" s="1" t="s">
        <v>289</v>
      </c>
      <c r="C163" s="1" t="s">
        <v>40</v>
      </c>
      <c r="D163" s="1" t="s">
        <v>426</v>
      </c>
      <c r="E163" s="1" t="s">
        <v>118</v>
      </c>
      <c r="F163" s="1" t="s">
        <v>42</v>
      </c>
      <c r="G163" s="1" t="s">
        <v>100</v>
      </c>
      <c r="H163" s="1" t="s">
        <v>101</v>
      </c>
      <c r="I163" s="1" t="s">
        <v>291</v>
      </c>
      <c r="J163" s="1" t="s">
        <v>427</v>
      </c>
      <c r="K163" s="1" t="s">
        <v>249</v>
      </c>
      <c r="L163" s="1" t="s">
        <v>121</v>
      </c>
      <c r="M163" s="1">
        <v>3</v>
      </c>
      <c r="N163" s="1" t="s">
        <v>1294</v>
      </c>
      <c r="O163" s="1" t="s">
        <v>105</v>
      </c>
      <c r="P163" s="1" t="s">
        <v>106</v>
      </c>
      <c r="Q163" s="1" t="s">
        <v>163</v>
      </c>
      <c r="R163" s="1" t="s">
        <v>109</v>
      </c>
      <c r="S163" s="1" t="s">
        <v>109</v>
      </c>
      <c r="T163" s="1" t="s">
        <v>125</v>
      </c>
      <c r="U163" s="1" t="s">
        <v>126</v>
      </c>
      <c r="V163" s="1" t="s">
        <v>428</v>
      </c>
      <c r="W163" s="1" t="s">
        <v>428</v>
      </c>
      <c r="X163" s="1" t="s">
        <v>1310</v>
      </c>
      <c r="Y163" s="1" t="s">
        <v>294</v>
      </c>
      <c r="Z163" s="1" t="s">
        <v>295</v>
      </c>
      <c r="AA163" s="1"/>
      <c r="AB163" s="1"/>
      <c r="AC163" s="1" t="s">
        <v>14</v>
      </c>
      <c r="AD163">
        <v>3</v>
      </c>
      <c r="AE163">
        <v>1</v>
      </c>
      <c r="AF163">
        <v>29</v>
      </c>
      <c r="AG163">
        <v>30</v>
      </c>
      <c r="AH163" t="str">
        <f t="shared" si="11"/>
        <v>10:1</v>
      </c>
      <c r="AI163">
        <f t="shared" si="12"/>
        <v>9.6666666666666661</v>
      </c>
    </row>
    <row r="164" spans="1:35" x14ac:dyDescent="0.15">
      <c r="A164" t="str">
        <f t="shared" si="10"/>
        <v>130103300110047002</v>
      </c>
      <c r="B164" s="1" t="s">
        <v>289</v>
      </c>
      <c r="C164" s="1" t="s">
        <v>40</v>
      </c>
      <c r="D164" s="1" t="s">
        <v>426</v>
      </c>
      <c r="E164" s="1" t="s">
        <v>118</v>
      </c>
      <c r="F164" s="1" t="s">
        <v>44</v>
      </c>
      <c r="G164" s="1" t="s">
        <v>100</v>
      </c>
      <c r="H164" s="1" t="s">
        <v>101</v>
      </c>
      <c r="I164" s="1" t="s">
        <v>291</v>
      </c>
      <c r="J164" s="1" t="s">
        <v>429</v>
      </c>
      <c r="K164" s="1" t="s">
        <v>249</v>
      </c>
      <c r="L164" s="1" t="s">
        <v>121</v>
      </c>
      <c r="M164" s="1">
        <v>3</v>
      </c>
      <c r="N164" s="1" t="s">
        <v>1294</v>
      </c>
      <c r="O164" s="1" t="s">
        <v>105</v>
      </c>
      <c r="P164" s="1" t="s">
        <v>106</v>
      </c>
      <c r="Q164" s="1" t="s">
        <v>163</v>
      </c>
      <c r="R164" s="1" t="s">
        <v>109</v>
      </c>
      <c r="S164" s="1" t="s">
        <v>109</v>
      </c>
      <c r="T164" s="1" t="s">
        <v>125</v>
      </c>
      <c r="U164" s="1" t="s">
        <v>126</v>
      </c>
      <c r="V164" s="1" t="s">
        <v>428</v>
      </c>
      <c r="W164" s="1" t="s">
        <v>428</v>
      </c>
      <c r="X164" s="1" t="s">
        <v>1311</v>
      </c>
      <c r="Y164" s="1" t="s">
        <v>294</v>
      </c>
      <c r="Z164" s="1" t="s">
        <v>295</v>
      </c>
      <c r="AA164" s="1"/>
      <c r="AB164" s="1"/>
      <c r="AC164" s="1" t="s">
        <v>14</v>
      </c>
      <c r="AD164">
        <v>3</v>
      </c>
      <c r="AE164">
        <v>0</v>
      </c>
      <c r="AF164">
        <v>32</v>
      </c>
      <c r="AG164">
        <v>32</v>
      </c>
      <c r="AH164" t="str">
        <f t="shared" si="11"/>
        <v>11:1</v>
      </c>
      <c r="AI164">
        <f t="shared" si="12"/>
        <v>10.666666666666666</v>
      </c>
    </row>
    <row r="165" spans="1:35" x14ac:dyDescent="0.15">
      <c r="A165" t="str">
        <f t="shared" si="10"/>
        <v>130103300110048001</v>
      </c>
      <c r="B165" s="1" t="s">
        <v>289</v>
      </c>
      <c r="C165" s="1" t="s">
        <v>40</v>
      </c>
      <c r="D165" s="1" t="s">
        <v>1314</v>
      </c>
      <c r="E165" s="1" t="s">
        <v>118</v>
      </c>
      <c r="F165" s="1" t="s">
        <v>42</v>
      </c>
      <c r="G165" s="1" t="s">
        <v>100</v>
      </c>
      <c r="H165" s="1" t="s">
        <v>101</v>
      </c>
      <c r="I165" s="1" t="s">
        <v>291</v>
      </c>
      <c r="J165" s="1" t="s">
        <v>1076</v>
      </c>
      <c r="K165" s="1" t="s">
        <v>249</v>
      </c>
      <c r="L165" s="1" t="s">
        <v>121</v>
      </c>
      <c r="M165" s="1">
        <v>5</v>
      </c>
      <c r="N165" s="1" t="s">
        <v>1294</v>
      </c>
      <c r="O165" s="1" t="s">
        <v>105</v>
      </c>
      <c r="P165" s="1" t="s">
        <v>106</v>
      </c>
      <c r="Q165" s="1" t="s">
        <v>163</v>
      </c>
      <c r="R165" s="1" t="s">
        <v>109</v>
      </c>
      <c r="S165" s="1" t="s">
        <v>109</v>
      </c>
      <c r="T165" s="1" t="s">
        <v>125</v>
      </c>
      <c r="U165" s="1" t="s">
        <v>126</v>
      </c>
      <c r="V165" s="1" t="s">
        <v>1315</v>
      </c>
      <c r="W165" s="1" t="s">
        <v>1315</v>
      </c>
      <c r="X165" s="1" t="s">
        <v>1305</v>
      </c>
      <c r="Y165" s="1" t="s">
        <v>294</v>
      </c>
      <c r="Z165" s="1" t="s">
        <v>295</v>
      </c>
      <c r="AA165" s="1"/>
      <c r="AB165" s="1"/>
      <c r="AC165" s="1" t="s">
        <v>14</v>
      </c>
      <c r="AD165">
        <v>5</v>
      </c>
      <c r="AE165">
        <v>1</v>
      </c>
      <c r="AF165">
        <v>59</v>
      </c>
      <c r="AG165">
        <v>60</v>
      </c>
      <c r="AH165" t="str">
        <f t="shared" si="11"/>
        <v>12:1</v>
      </c>
      <c r="AI165">
        <f t="shared" si="12"/>
        <v>11.8</v>
      </c>
    </row>
    <row r="166" spans="1:35" x14ac:dyDescent="0.15">
      <c r="A166" t="str">
        <f t="shared" si="10"/>
        <v>130103300110048002</v>
      </c>
      <c r="B166" s="1" t="s">
        <v>289</v>
      </c>
      <c r="C166" s="1" t="s">
        <v>40</v>
      </c>
      <c r="D166" s="1" t="s">
        <v>1314</v>
      </c>
      <c r="E166" s="1" t="s">
        <v>118</v>
      </c>
      <c r="F166" s="1" t="s">
        <v>44</v>
      </c>
      <c r="G166" s="1" t="s">
        <v>100</v>
      </c>
      <c r="H166" s="1" t="s">
        <v>101</v>
      </c>
      <c r="I166" s="1" t="s">
        <v>297</v>
      </c>
      <c r="J166" s="1" t="s">
        <v>1075</v>
      </c>
      <c r="K166" s="1" t="s">
        <v>249</v>
      </c>
      <c r="L166" s="1" t="s">
        <v>121</v>
      </c>
      <c r="M166" s="1">
        <v>3</v>
      </c>
      <c r="N166" s="1" t="s">
        <v>1300</v>
      </c>
      <c r="O166" s="1" t="s">
        <v>105</v>
      </c>
      <c r="P166" s="1" t="s">
        <v>106</v>
      </c>
      <c r="Q166" s="1" t="s">
        <v>163</v>
      </c>
      <c r="R166" s="1" t="s">
        <v>203</v>
      </c>
      <c r="S166" s="1" t="s">
        <v>204</v>
      </c>
      <c r="T166" s="1" t="s">
        <v>125</v>
      </c>
      <c r="U166" s="1" t="s">
        <v>126</v>
      </c>
      <c r="V166" s="1" t="s">
        <v>1315</v>
      </c>
      <c r="W166" s="1" t="s">
        <v>1315</v>
      </c>
      <c r="X166" s="1" t="s">
        <v>1301</v>
      </c>
      <c r="Y166" s="1" t="s">
        <v>294</v>
      </c>
      <c r="Z166" s="1" t="s">
        <v>295</v>
      </c>
      <c r="AA166" s="1"/>
      <c r="AB166" s="1"/>
      <c r="AC166" s="1" t="s">
        <v>14</v>
      </c>
      <c r="AD166">
        <v>3</v>
      </c>
      <c r="AE166">
        <v>0</v>
      </c>
      <c r="AF166">
        <v>11</v>
      </c>
      <c r="AG166">
        <v>11</v>
      </c>
      <c r="AH166" t="str">
        <f t="shared" si="11"/>
        <v>4:1</v>
      </c>
      <c r="AI166">
        <f t="shared" si="12"/>
        <v>3.6666666666666665</v>
      </c>
    </row>
    <row r="167" spans="1:35" x14ac:dyDescent="0.15">
      <c r="A167" t="str">
        <f t="shared" si="10"/>
        <v>130103300110049001</v>
      </c>
      <c r="B167" s="1" t="s">
        <v>289</v>
      </c>
      <c r="C167" s="1" t="s">
        <v>40</v>
      </c>
      <c r="D167" s="1" t="s">
        <v>430</v>
      </c>
      <c r="E167" s="1" t="s">
        <v>118</v>
      </c>
      <c r="F167" s="1" t="s">
        <v>42</v>
      </c>
      <c r="G167" s="1" t="s">
        <v>100</v>
      </c>
      <c r="H167" s="1" t="s">
        <v>101</v>
      </c>
      <c r="I167" s="1" t="s">
        <v>297</v>
      </c>
      <c r="J167" s="1" t="s">
        <v>431</v>
      </c>
      <c r="K167" s="1" t="s">
        <v>249</v>
      </c>
      <c r="L167" s="1" t="s">
        <v>121</v>
      </c>
      <c r="M167" s="1">
        <v>4</v>
      </c>
      <c r="N167" s="1" t="s">
        <v>1294</v>
      </c>
      <c r="O167" s="1" t="s">
        <v>105</v>
      </c>
      <c r="P167" s="1" t="s">
        <v>106</v>
      </c>
      <c r="Q167" s="1" t="s">
        <v>163</v>
      </c>
      <c r="R167" s="1" t="s">
        <v>109</v>
      </c>
      <c r="S167" s="1" t="s">
        <v>109</v>
      </c>
      <c r="T167" s="1" t="s">
        <v>125</v>
      </c>
      <c r="U167" s="1" t="s">
        <v>126</v>
      </c>
      <c r="V167" s="1" t="s">
        <v>432</v>
      </c>
      <c r="W167" s="1" t="s">
        <v>432</v>
      </c>
      <c r="X167" s="1" t="s">
        <v>1295</v>
      </c>
      <c r="Y167" s="1" t="s">
        <v>294</v>
      </c>
      <c r="Z167" s="1" t="s">
        <v>295</v>
      </c>
      <c r="AA167" s="1"/>
      <c r="AB167" s="1"/>
      <c r="AC167" s="1" t="s">
        <v>14</v>
      </c>
      <c r="AD167">
        <v>4</v>
      </c>
      <c r="AE167">
        <v>0</v>
      </c>
      <c r="AF167">
        <v>54</v>
      </c>
      <c r="AG167">
        <v>54</v>
      </c>
      <c r="AH167" t="str">
        <f t="shared" si="11"/>
        <v>14:1</v>
      </c>
      <c r="AI167">
        <f t="shared" si="12"/>
        <v>13.5</v>
      </c>
    </row>
    <row r="168" spans="1:35" x14ac:dyDescent="0.15">
      <c r="A168" t="str">
        <f t="shared" si="10"/>
        <v>130103300110049002</v>
      </c>
      <c r="B168" s="1" t="s">
        <v>289</v>
      </c>
      <c r="C168" s="1" t="s">
        <v>40</v>
      </c>
      <c r="D168" s="1" t="s">
        <v>430</v>
      </c>
      <c r="E168" s="1" t="s">
        <v>118</v>
      </c>
      <c r="F168" s="1" t="s">
        <v>44</v>
      </c>
      <c r="G168" s="1" t="s">
        <v>100</v>
      </c>
      <c r="H168" s="1" t="s">
        <v>101</v>
      </c>
      <c r="I168" s="1" t="s">
        <v>297</v>
      </c>
      <c r="J168" s="1" t="s">
        <v>433</v>
      </c>
      <c r="K168" s="1" t="s">
        <v>249</v>
      </c>
      <c r="L168" s="1" t="s">
        <v>121</v>
      </c>
      <c r="M168" s="1">
        <v>4</v>
      </c>
      <c r="N168" s="1" t="s">
        <v>1294</v>
      </c>
      <c r="O168" s="1" t="s">
        <v>105</v>
      </c>
      <c r="P168" s="1" t="s">
        <v>106</v>
      </c>
      <c r="Q168" s="1" t="s">
        <v>163</v>
      </c>
      <c r="R168" s="1" t="s">
        <v>109</v>
      </c>
      <c r="S168" s="1" t="s">
        <v>109</v>
      </c>
      <c r="T168" s="1" t="s">
        <v>125</v>
      </c>
      <c r="U168" s="1" t="s">
        <v>126</v>
      </c>
      <c r="V168" s="1" t="s">
        <v>432</v>
      </c>
      <c r="W168" s="1" t="s">
        <v>432</v>
      </c>
      <c r="X168" s="1" t="s">
        <v>1296</v>
      </c>
      <c r="Y168" s="1" t="s">
        <v>294</v>
      </c>
      <c r="Z168" s="1" t="s">
        <v>295</v>
      </c>
      <c r="AA168" s="1"/>
      <c r="AB168" s="1"/>
      <c r="AC168" s="1" t="s">
        <v>14</v>
      </c>
      <c r="AD168">
        <v>4</v>
      </c>
      <c r="AE168">
        <v>0</v>
      </c>
      <c r="AF168">
        <v>59</v>
      </c>
      <c r="AG168">
        <v>59</v>
      </c>
      <c r="AH168" t="str">
        <f t="shared" si="11"/>
        <v>15:1</v>
      </c>
      <c r="AI168">
        <f t="shared" si="12"/>
        <v>14.75</v>
      </c>
    </row>
    <row r="169" spans="1:35" x14ac:dyDescent="0.15">
      <c r="A169" t="str">
        <f t="shared" si="10"/>
        <v>130103300110050001</v>
      </c>
      <c r="B169" s="1" t="s">
        <v>289</v>
      </c>
      <c r="C169" s="1" t="s">
        <v>40</v>
      </c>
      <c r="D169" s="1" t="s">
        <v>434</v>
      </c>
      <c r="E169" s="1" t="s">
        <v>118</v>
      </c>
      <c r="F169" s="1" t="s">
        <v>42</v>
      </c>
      <c r="G169" s="1" t="s">
        <v>100</v>
      </c>
      <c r="H169" s="1" t="s">
        <v>101</v>
      </c>
      <c r="I169" s="1" t="s">
        <v>297</v>
      </c>
      <c r="J169" s="1" t="s">
        <v>435</v>
      </c>
      <c r="K169" s="1" t="s">
        <v>249</v>
      </c>
      <c r="L169" s="1" t="s">
        <v>121</v>
      </c>
      <c r="M169" s="1">
        <v>2</v>
      </c>
      <c r="N169" s="1" t="s">
        <v>1294</v>
      </c>
      <c r="O169" s="1" t="s">
        <v>105</v>
      </c>
      <c r="P169" s="1" t="s">
        <v>106</v>
      </c>
      <c r="Q169" s="1" t="s">
        <v>163</v>
      </c>
      <c r="R169" s="1" t="s">
        <v>109</v>
      </c>
      <c r="S169" s="1" t="s">
        <v>109</v>
      </c>
      <c r="T169" s="1" t="s">
        <v>125</v>
      </c>
      <c r="U169" s="1" t="s">
        <v>126</v>
      </c>
      <c r="V169" s="1" t="s">
        <v>436</v>
      </c>
      <c r="W169" s="1" t="s">
        <v>436</v>
      </c>
      <c r="X169" s="1" t="s">
        <v>1303</v>
      </c>
      <c r="Y169" s="1" t="s">
        <v>294</v>
      </c>
      <c r="Z169" s="1" t="s">
        <v>295</v>
      </c>
      <c r="AA169" s="1"/>
      <c r="AB169" s="1"/>
      <c r="AC169" s="1" t="s">
        <v>14</v>
      </c>
      <c r="AD169">
        <v>2</v>
      </c>
      <c r="AE169">
        <v>0</v>
      </c>
      <c r="AF169">
        <v>39</v>
      </c>
      <c r="AG169">
        <v>39</v>
      </c>
      <c r="AH169" t="str">
        <f t="shared" si="11"/>
        <v>20:1</v>
      </c>
      <c r="AI169">
        <f t="shared" si="12"/>
        <v>19.5</v>
      </c>
    </row>
    <row r="170" spans="1:35" x14ac:dyDescent="0.15">
      <c r="A170" t="str">
        <f t="shared" si="10"/>
        <v>130103300110050002</v>
      </c>
      <c r="B170" s="1" t="s">
        <v>289</v>
      </c>
      <c r="C170" s="1" t="s">
        <v>40</v>
      </c>
      <c r="D170" s="1" t="s">
        <v>434</v>
      </c>
      <c r="E170" s="1" t="s">
        <v>118</v>
      </c>
      <c r="F170" s="1" t="s">
        <v>44</v>
      </c>
      <c r="G170" s="1" t="s">
        <v>100</v>
      </c>
      <c r="H170" s="1" t="s">
        <v>101</v>
      </c>
      <c r="I170" s="1" t="s">
        <v>297</v>
      </c>
      <c r="J170" s="1" t="s">
        <v>437</v>
      </c>
      <c r="K170" s="1" t="s">
        <v>249</v>
      </c>
      <c r="L170" s="1" t="s">
        <v>121</v>
      </c>
      <c r="M170" s="1">
        <v>2</v>
      </c>
      <c r="N170" s="1" t="s">
        <v>1294</v>
      </c>
      <c r="O170" s="1" t="s">
        <v>105</v>
      </c>
      <c r="P170" s="1" t="s">
        <v>106</v>
      </c>
      <c r="Q170" s="1" t="s">
        <v>163</v>
      </c>
      <c r="R170" s="1" t="s">
        <v>109</v>
      </c>
      <c r="S170" s="1" t="s">
        <v>109</v>
      </c>
      <c r="T170" s="1" t="s">
        <v>125</v>
      </c>
      <c r="U170" s="1" t="s">
        <v>126</v>
      </c>
      <c r="V170" s="1" t="s">
        <v>436</v>
      </c>
      <c r="W170" s="1" t="s">
        <v>436</v>
      </c>
      <c r="X170" s="1" t="s">
        <v>1301</v>
      </c>
      <c r="Y170" s="1" t="s">
        <v>294</v>
      </c>
      <c r="Z170" s="1" t="s">
        <v>295</v>
      </c>
      <c r="AA170" s="1"/>
      <c r="AB170" s="1"/>
      <c r="AC170" s="1" t="s">
        <v>14</v>
      </c>
      <c r="AD170">
        <v>2</v>
      </c>
      <c r="AE170">
        <v>0</v>
      </c>
      <c r="AF170">
        <v>301</v>
      </c>
      <c r="AG170">
        <v>301</v>
      </c>
      <c r="AH170" t="str">
        <f t="shared" si="11"/>
        <v>151:1</v>
      </c>
      <c r="AI170">
        <f t="shared" si="12"/>
        <v>150.5</v>
      </c>
    </row>
    <row r="171" spans="1:35" x14ac:dyDescent="0.15">
      <c r="A171" t="str">
        <f t="shared" si="10"/>
        <v>130103300110051001</v>
      </c>
      <c r="B171" s="1" t="s">
        <v>289</v>
      </c>
      <c r="C171" s="1" t="s">
        <v>40</v>
      </c>
      <c r="D171" s="1" t="s">
        <v>438</v>
      </c>
      <c r="E171" s="1" t="s">
        <v>118</v>
      </c>
      <c r="F171" s="1" t="s">
        <v>46</v>
      </c>
      <c r="G171" s="1" t="s">
        <v>100</v>
      </c>
      <c r="H171" s="1" t="s">
        <v>101</v>
      </c>
      <c r="I171" s="1" t="s">
        <v>297</v>
      </c>
      <c r="J171" s="1" t="s">
        <v>439</v>
      </c>
      <c r="K171" s="1" t="s">
        <v>249</v>
      </c>
      <c r="L171" s="1" t="s">
        <v>121</v>
      </c>
      <c r="M171" s="1">
        <v>2</v>
      </c>
      <c r="N171" s="1" t="s">
        <v>1294</v>
      </c>
      <c r="O171" s="1" t="s">
        <v>105</v>
      </c>
      <c r="P171" s="1" t="s">
        <v>106</v>
      </c>
      <c r="Q171" s="1" t="s">
        <v>163</v>
      </c>
      <c r="R171" s="1" t="s">
        <v>109</v>
      </c>
      <c r="S171" s="1" t="s">
        <v>109</v>
      </c>
      <c r="T171" s="1" t="s">
        <v>125</v>
      </c>
      <c r="U171" s="1" t="s">
        <v>126</v>
      </c>
      <c r="V171" s="1" t="s">
        <v>440</v>
      </c>
      <c r="W171" s="1" t="s">
        <v>440</v>
      </c>
      <c r="X171" s="1" t="s">
        <v>1301</v>
      </c>
      <c r="Y171" s="1" t="s">
        <v>294</v>
      </c>
      <c r="Z171" s="1" t="s">
        <v>295</v>
      </c>
      <c r="AA171" s="1"/>
      <c r="AB171" s="1"/>
      <c r="AC171" s="1" t="s">
        <v>14</v>
      </c>
      <c r="AD171">
        <v>2</v>
      </c>
      <c r="AE171">
        <v>1</v>
      </c>
      <c r="AF171">
        <v>317</v>
      </c>
      <c r="AG171">
        <v>318</v>
      </c>
      <c r="AH171" t="str">
        <f t="shared" si="11"/>
        <v>159:1</v>
      </c>
      <c r="AI171">
        <f t="shared" si="12"/>
        <v>158.5</v>
      </c>
    </row>
    <row r="172" spans="1:35" x14ac:dyDescent="0.15">
      <c r="A172" t="str">
        <f t="shared" si="10"/>
        <v>130103300110052001</v>
      </c>
      <c r="B172" s="1" t="s">
        <v>289</v>
      </c>
      <c r="C172" s="1" t="s">
        <v>40</v>
      </c>
      <c r="D172" s="1" t="s">
        <v>441</v>
      </c>
      <c r="E172" s="1" t="s">
        <v>118</v>
      </c>
      <c r="F172" s="1" t="s">
        <v>42</v>
      </c>
      <c r="G172" s="1" t="s">
        <v>100</v>
      </c>
      <c r="H172" s="1" t="s">
        <v>101</v>
      </c>
      <c r="I172" s="1" t="s">
        <v>297</v>
      </c>
      <c r="J172" s="1" t="s">
        <v>442</v>
      </c>
      <c r="K172" s="1" t="s">
        <v>249</v>
      </c>
      <c r="L172" s="1" t="s">
        <v>121</v>
      </c>
      <c r="M172" s="1">
        <v>2</v>
      </c>
      <c r="N172" s="1" t="s">
        <v>1294</v>
      </c>
      <c r="O172" s="1" t="s">
        <v>105</v>
      </c>
      <c r="P172" s="1" t="s">
        <v>106</v>
      </c>
      <c r="Q172" s="1" t="s">
        <v>163</v>
      </c>
      <c r="R172" s="1" t="s">
        <v>109</v>
      </c>
      <c r="S172" s="1" t="s">
        <v>109</v>
      </c>
      <c r="T172" s="1" t="s">
        <v>125</v>
      </c>
      <c r="U172" s="1" t="s">
        <v>126</v>
      </c>
      <c r="V172" s="1" t="s">
        <v>443</v>
      </c>
      <c r="W172" s="1" t="s">
        <v>443</v>
      </c>
      <c r="X172" s="1" t="s">
        <v>1295</v>
      </c>
      <c r="Y172" s="1" t="s">
        <v>294</v>
      </c>
      <c r="Z172" s="1" t="s">
        <v>295</v>
      </c>
      <c r="AA172" s="1"/>
      <c r="AB172" s="1"/>
      <c r="AC172" s="1" t="s">
        <v>14</v>
      </c>
      <c r="AD172">
        <v>2</v>
      </c>
      <c r="AE172">
        <v>0</v>
      </c>
      <c r="AF172">
        <v>26</v>
      </c>
      <c r="AG172">
        <v>26</v>
      </c>
      <c r="AH172" t="str">
        <f t="shared" si="11"/>
        <v>13:1</v>
      </c>
      <c r="AI172">
        <f t="shared" si="12"/>
        <v>13</v>
      </c>
    </row>
    <row r="173" spans="1:35" x14ac:dyDescent="0.15">
      <c r="A173" t="str">
        <f t="shared" si="10"/>
        <v>130103300110052002</v>
      </c>
      <c r="B173" s="1" t="s">
        <v>289</v>
      </c>
      <c r="C173" s="1" t="s">
        <v>40</v>
      </c>
      <c r="D173" s="1" t="s">
        <v>441</v>
      </c>
      <c r="E173" s="1" t="s">
        <v>118</v>
      </c>
      <c r="F173" s="1" t="s">
        <v>44</v>
      </c>
      <c r="G173" s="1" t="s">
        <v>100</v>
      </c>
      <c r="H173" s="1" t="s">
        <v>101</v>
      </c>
      <c r="I173" s="1" t="s">
        <v>297</v>
      </c>
      <c r="J173" s="1" t="s">
        <v>444</v>
      </c>
      <c r="K173" s="1" t="s">
        <v>249</v>
      </c>
      <c r="L173" s="1" t="s">
        <v>121</v>
      </c>
      <c r="M173" s="1">
        <v>2</v>
      </c>
      <c r="N173" s="1" t="s">
        <v>1294</v>
      </c>
      <c r="O173" s="1" t="s">
        <v>105</v>
      </c>
      <c r="P173" s="1" t="s">
        <v>106</v>
      </c>
      <c r="Q173" s="1" t="s">
        <v>163</v>
      </c>
      <c r="R173" s="1" t="s">
        <v>109</v>
      </c>
      <c r="S173" s="1" t="s">
        <v>109</v>
      </c>
      <c r="T173" s="1" t="s">
        <v>125</v>
      </c>
      <c r="U173" s="1" t="s">
        <v>126</v>
      </c>
      <c r="V173" s="1" t="s">
        <v>443</v>
      </c>
      <c r="W173" s="1" t="s">
        <v>443</v>
      </c>
      <c r="X173" s="1" t="s">
        <v>1296</v>
      </c>
      <c r="Y173" s="1" t="s">
        <v>294</v>
      </c>
      <c r="Z173" s="1" t="s">
        <v>295</v>
      </c>
      <c r="AA173" s="1"/>
      <c r="AB173" s="1"/>
      <c r="AC173" s="1" t="s">
        <v>14</v>
      </c>
      <c r="AD173">
        <v>2</v>
      </c>
      <c r="AE173">
        <v>0</v>
      </c>
      <c r="AF173">
        <v>48</v>
      </c>
      <c r="AG173">
        <v>48</v>
      </c>
      <c r="AH173" t="str">
        <f t="shared" si="11"/>
        <v>24:1</v>
      </c>
      <c r="AI173">
        <f t="shared" si="12"/>
        <v>24</v>
      </c>
    </row>
    <row r="174" spans="1:35" x14ac:dyDescent="0.15">
      <c r="A174" t="str">
        <f t="shared" si="10"/>
        <v>130103300110053001</v>
      </c>
      <c r="B174" s="1" t="s">
        <v>289</v>
      </c>
      <c r="C174" s="1" t="s">
        <v>40</v>
      </c>
      <c r="D174" s="1" t="s">
        <v>445</v>
      </c>
      <c r="E174" s="1" t="s">
        <v>118</v>
      </c>
      <c r="F174" s="1" t="s">
        <v>42</v>
      </c>
      <c r="G174" s="1" t="s">
        <v>100</v>
      </c>
      <c r="H174" s="1" t="s">
        <v>101</v>
      </c>
      <c r="I174" s="1" t="s">
        <v>297</v>
      </c>
      <c r="J174" s="1" t="s">
        <v>446</v>
      </c>
      <c r="K174" s="1" t="s">
        <v>249</v>
      </c>
      <c r="L174" s="1" t="s">
        <v>121</v>
      </c>
      <c r="M174" s="1">
        <v>3</v>
      </c>
      <c r="N174" s="1" t="s">
        <v>1294</v>
      </c>
      <c r="O174" s="1" t="s">
        <v>105</v>
      </c>
      <c r="P174" s="1" t="s">
        <v>106</v>
      </c>
      <c r="Q174" s="1" t="s">
        <v>163</v>
      </c>
      <c r="R174" s="1" t="s">
        <v>109</v>
      </c>
      <c r="S174" s="1" t="s">
        <v>109</v>
      </c>
      <c r="T174" s="1" t="s">
        <v>125</v>
      </c>
      <c r="U174" s="1" t="s">
        <v>126</v>
      </c>
      <c r="V174" s="1" t="s">
        <v>447</v>
      </c>
      <c r="W174" s="1" t="s">
        <v>447</v>
      </c>
      <c r="X174" s="1" t="s">
        <v>1303</v>
      </c>
      <c r="Y174" s="1" t="s">
        <v>294</v>
      </c>
      <c r="Z174" s="1" t="s">
        <v>295</v>
      </c>
      <c r="AA174" s="1"/>
      <c r="AB174" s="1"/>
      <c r="AC174" s="1" t="s">
        <v>14</v>
      </c>
      <c r="AD174">
        <v>3</v>
      </c>
      <c r="AE174">
        <v>0</v>
      </c>
      <c r="AF174">
        <v>47</v>
      </c>
      <c r="AG174">
        <v>47</v>
      </c>
      <c r="AH174" t="str">
        <f t="shared" si="11"/>
        <v>16:1</v>
      </c>
      <c r="AI174">
        <f t="shared" si="12"/>
        <v>15.666666666666666</v>
      </c>
    </row>
    <row r="175" spans="1:35" x14ac:dyDescent="0.15">
      <c r="A175" t="str">
        <f t="shared" si="10"/>
        <v>130103300110053002</v>
      </c>
      <c r="B175" s="1" t="s">
        <v>289</v>
      </c>
      <c r="C175" s="1" t="s">
        <v>40</v>
      </c>
      <c r="D175" s="1" t="s">
        <v>445</v>
      </c>
      <c r="E175" s="1" t="s">
        <v>118</v>
      </c>
      <c r="F175" s="1" t="s">
        <v>44</v>
      </c>
      <c r="G175" s="1" t="s">
        <v>100</v>
      </c>
      <c r="H175" s="1" t="s">
        <v>101</v>
      </c>
      <c r="I175" s="1" t="s">
        <v>297</v>
      </c>
      <c r="J175" s="1" t="s">
        <v>448</v>
      </c>
      <c r="K175" s="1" t="s">
        <v>249</v>
      </c>
      <c r="L175" s="1" t="s">
        <v>121</v>
      </c>
      <c r="M175" s="1">
        <v>3</v>
      </c>
      <c r="N175" s="1" t="s">
        <v>1294</v>
      </c>
      <c r="O175" s="1" t="s">
        <v>105</v>
      </c>
      <c r="P175" s="1" t="s">
        <v>106</v>
      </c>
      <c r="Q175" s="1" t="s">
        <v>163</v>
      </c>
      <c r="R175" s="1" t="s">
        <v>109</v>
      </c>
      <c r="S175" s="1" t="s">
        <v>109</v>
      </c>
      <c r="T175" s="1" t="s">
        <v>125</v>
      </c>
      <c r="U175" s="1" t="s">
        <v>126</v>
      </c>
      <c r="V175" s="1" t="s">
        <v>447</v>
      </c>
      <c r="W175" s="1" t="s">
        <v>447</v>
      </c>
      <c r="X175" s="1" t="s">
        <v>1301</v>
      </c>
      <c r="Y175" s="1" t="s">
        <v>294</v>
      </c>
      <c r="Z175" s="1" t="s">
        <v>295</v>
      </c>
      <c r="AA175" s="1"/>
      <c r="AB175" s="1"/>
      <c r="AC175" s="1" t="s">
        <v>14</v>
      </c>
      <c r="AD175">
        <v>3</v>
      </c>
      <c r="AE175">
        <v>1</v>
      </c>
      <c r="AF175">
        <v>501</v>
      </c>
      <c r="AG175">
        <v>502</v>
      </c>
      <c r="AH175" t="str">
        <f t="shared" si="11"/>
        <v>167:1</v>
      </c>
      <c r="AI175">
        <f t="shared" si="12"/>
        <v>167</v>
      </c>
    </row>
    <row r="176" spans="1:35" x14ac:dyDescent="0.15">
      <c r="A176" t="str">
        <f t="shared" si="10"/>
        <v>130103300110054001</v>
      </c>
      <c r="B176" s="1" t="s">
        <v>289</v>
      </c>
      <c r="C176" s="1" t="s">
        <v>40</v>
      </c>
      <c r="D176" s="1" t="s">
        <v>449</v>
      </c>
      <c r="E176" s="1" t="s">
        <v>118</v>
      </c>
      <c r="F176" s="1" t="s">
        <v>42</v>
      </c>
      <c r="G176" s="1" t="s">
        <v>100</v>
      </c>
      <c r="H176" s="1" t="s">
        <v>101</v>
      </c>
      <c r="I176" s="1" t="s">
        <v>291</v>
      </c>
      <c r="J176" s="1" t="s">
        <v>450</v>
      </c>
      <c r="K176" s="1" t="s">
        <v>249</v>
      </c>
      <c r="L176" s="1" t="s">
        <v>121</v>
      </c>
      <c r="M176" s="1">
        <v>5</v>
      </c>
      <c r="N176" s="1" t="s">
        <v>1294</v>
      </c>
      <c r="O176" s="1" t="s">
        <v>105</v>
      </c>
      <c r="P176" s="1" t="s">
        <v>106</v>
      </c>
      <c r="Q176" s="1" t="s">
        <v>163</v>
      </c>
      <c r="R176" s="1" t="s">
        <v>109</v>
      </c>
      <c r="S176" s="1" t="s">
        <v>109</v>
      </c>
      <c r="T176" s="1" t="s">
        <v>125</v>
      </c>
      <c r="U176" s="1" t="s">
        <v>126</v>
      </c>
      <c r="V176" s="1" t="s">
        <v>451</v>
      </c>
      <c r="W176" s="1" t="s">
        <v>451</v>
      </c>
      <c r="X176" s="1" t="s">
        <v>1310</v>
      </c>
      <c r="Y176" s="1" t="s">
        <v>294</v>
      </c>
      <c r="Z176" s="1" t="s">
        <v>295</v>
      </c>
      <c r="AA176" s="1"/>
      <c r="AB176" s="1"/>
      <c r="AC176" s="1" t="s">
        <v>14</v>
      </c>
      <c r="AD176">
        <v>5</v>
      </c>
      <c r="AE176">
        <v>0</v>
      </c>
      <c r="AF176">
        <v>58</v>
      </c>
      <c r="AG176">
        <v>58</v>
      </c>
      <c r="AH176" t="str">
        <f t="shared" si="11"/>
        <v>12:1</v>
      </c>
      <c r="AI176">
        <f t="shared" si="12"/>
        <v>11.6</v>
      </c>
    </row>
    <row r="177" spans="1:35" x14ac:dyDescent="0.15">
      <c r="A177" t="str">
        <f t="shared" si="10"/>
        <v>130103300110054002</v>
      </c>
      <c r="B177" s="1" t="s">
        <v>289</v>
      </c>
      <c r="C177" s="1" t="s">
        <v>40</v>
      </c>
      <c r="D177" s="1" t="s">
        <v>449</v>
      </c>
      <c r="E177" s="1" t="s">
        <v>118</v>
      </c>
      <c r="F177" s="1" t="s">
        <v>44</v>
      </c>
      <c r="G177" s="1" t="s">
        <v>100</v>
      </c>
      <c r="H177" s="1" t="s">
        <v>101</v>
      </c>
      <c r="I177" s="1" t="s">
        <v>291</v>
      </c>
      <c r="J177" s="1" t="s">
        <v>452</v>
      </c>
      <c r="K177" s="1" t="s">
        <v>249</v>
      </c>
      <c r="L177" s="1" t="s">
        <v>121</v>
      </c>
      <c r="M177" s="1">
        <v>5</v>
      </c>
      <c r="N177" s="1" t="s">
        <v>1294</v>
      </c>
      <c r="O177" s="1" t="s">
        <v>105</v>
      </c>
      <c r="P177" s="1" t="s">
        <v>106</v>
      </c>
      <c r="Q177" s="1" t="s">
        <v>163</v>
      </c>
      <c r="R177" s="1" t="s">
        <v>109</v>
      </c>
      <c r="S177" s="1" t="s">
        <v>109</v>
      </c>
      <c r="T177" s="1" t="s">
        <v>125</v>
      </c>
      <c r="U177" s="1" t="s">
        <v>126</v>
      </c>
      <c r="V177" s="1" t="s">
        <v>451</v>
      </c>
      <c r="W177" s="1" t="s">
        <v>451</v>
      </c>
      <c r="X177" s="1" t="s">
        <v>1311</v>
      </c>
      <c r="Y177" s="1" t="s">
        <v>294</v>
      </c>
      <c r="Z177" s="1" t="s">
        <v>295</v>
      </c>
      <c r="AA177" s="1"/>
      <c r="AB177" s="1"/>
      <c r="AC177" s="1" t="s">
        <v>14</v>
      </c>
      <c r="AD177">
        <v>5</v>
      </c>
      <c r="AE177">
        <v>0</v>
      </c>
      <c r="AF177">
        <v>63</v>
      </c>
      <c r="AG177">
        <v>63</v>
      </c>
      <c r="AH177" t="str">
        <f t="shared" si="11"/>
        <v>13:1</v>
      </c>
      <c r="AI177">
        <f t="shared" si="12"/>
        <v>12.6</v>
      </c>
    </row>
    <row r="178" spans="1:35" x14ac:dyDescent="0.15">
      <c r="A178" t="str">
        <f t="shared" si="10"/>
        <v>130103300110055001</v>
      </c>
      <c r="B178" s="1" t="s">
        <v>289</v>
      </c>
      <c r="C178" s="1" t="s">
        <v>40</v>
      </c>
      <c r="D178" s="1" t="s">
        <v>453</v>
      </c>
      <c r="E178" s="1" t="s">
        <v>118</v>
      </c>
      <c r="F178" s="1" t="s">
        <v>42</v>
      </c>
      <c r="G178" s="1" t="s">
        <v>100</v>
      </c>
      <c r="H178" s="1" t="s">
        <v>101</v>
      </c>
      <c r="I178" s="1" t="s">
        <v>297</v>
      </c>
      <c r="J178" s="1" t="s">
        <v>454</v>
      </c>
      <c r="K178" s="1" t="s">
        <v>249</v>
      </c>
      <c r="L178" s="1" t="s">
        <v>121</v>
      </c>
      <c r="M178" s="1">
        <v>4</v>
      </c>
      <c r="N178" s="1" t="s">
        <v>1294</v>
      </c>
      <c r="O178" s="1" t="s">
        <v>105</v>
      </c>
      <c r="P178" s="1" t="s">
        <v>106</v>
      </c>
      <c r="Q178" s="1" t="s">
        <v>163</v>
      </c>
      <c r="R178" s="1" t="s">
        <v>109</v>
      </c>
      <c r="S178" s="1" t="s">
        <v>109</v>
      </c>
      <c r="T178" s="1" t="s">
        <v>125</v>
      </c>
      <c r="U178" s="1" t="s">
        <v>126</v>
      </c>
      <c r="V178" s="1" t="s">
        <v>455</v>
      </c>
      <c r="W178" s="1" t="s">
        <v>455</v>
      </c>
      <c r="X178" s="1" t="s">
        <v>1316</v>
      </c>
      <c r="Y178" s="1" t="s">
        <v>294</v>
      </c>
      <c r="Z178" s="1" t="s">
        <v>295</v>
      </c>
      <c r="AA178" s="1"/>
      <c r="AB178" s="1"/>
      <c r="AC178" s="1" t="s">
        <v>14</v>
      </c>
      <c r="AD178">
        <v>4</v>
      </c>
      <c r="AE178">
        <v>0</v>
      </c>
      <c r="AF178">
        <v>571</v>
      </c>
      <c r="AG178">
        <v>571</v>
      </c>
      <c r="AH178" t="str">
        <f t="shared" si="11"/>
        <v>143:1</v>
      </c>
      <c r="AI178">
        <f t="shared" si="12"/>
        <v>142.75</v>
      </c>
    </row>
    <row r="179" spans="1:35" x14ac:dyDescent="0.15">
      <c r="A179" t="str">
        <f t="shared" si="10"/>
        <v>130103300110055002</v>
      </c>
      <c r="B179" s="1" t="s">
        <v>289</v>
      </c>
      <c r="C179" s="1" t="s">
        <v>40</v>
      </c>
      <c r="D179" s="1" t="s">
        <v>453</v>
      </c>
      <c r="E179" s="1" t="s">
        <v>118</v>
      </c>
      <c r="F179" s="1" t="s">
        <v>44</v>
      </c>
      <c r="G179" s="1" t="s">
        <v>100</v>
      </c>
      <c r="H179" s="1" t="s">
        <v>101</v>
      </c>
      <c r="I179" s="1" t="s">
        <v>297</v>
      </c>
      <c r="J179" s="1" t="s">
        <v>456</v>
      </c>
      <c r="K179" s="1" t="s">
        <v>249</v>
      </c>
      <c r="L179" s="1" t="s">
        <v>121</v>
      </c>
      <c r="M179" s="1">
        <v>4</v>
      </c>
      <c r="N179" s="1" t="s">
        <v>1294</v>
      </c>
      <c r="O179" s="1" t="s">
        <v>105</v>
      </c>
      <c r="P179" s="1" t="s">
        <v>106</v>
      </c>
      <c r="Q179" s="1" t="s">
        <v>163</v>
      </c>
      <c r="R179" s="1" t="s">
        <v>109</v>
      </c>
      <c r="S179" s="1" t="s">
        <v>109</v>
      </c>
      <c r="T179" s="1" t="s">
        <v>125</v>
      </c>
      <c r="U179" s="1" t="s">
        <v>126</v>
      </c>
      <c r="V179" s="1" t="s">
        <v>455</v>
      </c>
      <c r="W179" s="1" t="s">
        <v>455</v>
      </c>
      <c r="X179" s="1" t="s">
        <v>1317</v>
      </c>
      <c r="Y179" s="1" t="s">
        <v>294</v>
      </c>
      <c r="Z179" s="1" t="s">
        <v>295</v>
      </c>
      <c r="AA179" s="1"/>
      <c r="AB179" s="1"/>
      <c r="AC179" s="1" t="s">
        <v>14</v>
      </c>
      <c r="AD179">
        <v>4</v>
      </c>
      <c r="AE179">
        <v>1</v>
      </c>
      <c r="AF179">
        <v>667</v>
      </c>
      <c r="AG179">
        <v>668</v>
      </c>
      <c r="AH179" t="str">
        <f t="shared" si="11"/>
        <v>167:1</v>
      </c>
      <c r="AI179">
        <f t="shared" si="12"/>
        <v>166.75</v>
      </c>
    </row>
    <row r="180" spans="1:35" x14ac:dyDescent="0.15">
      <c r="A180" t="str">
        <f t="shared" si="10"/>
        <v>130103300110057001</v>
      </c>
      <c r="B180" s="1" t="s">
        <v>289</v>
      </c>
      <c r="C180" s="1" t="s">
        <v>40</v>
      </c>
      <c r="D180" s="1" t="s">
        <v>457</v>
      </c>
      <c r="E180" s="1" t="s">
        <v>118</v>
      </c>
      <c r="F180" s="1" t="s">
        <v>46</v>
      </c>
      <c r="G180" s="1" t="s">
        <v>100</v>
      </c>
      <c r="H180" s="1" t="s">
        <v>101</v>
      </c>
      <c r="I180" s="1" t="s">
        <v>297</v>
      </c>
      <c r="J180" s="1" t="s">
        <v>458</v>
      </c>
      <c r="K180" s="1" t="s">
        <v>249</v>
      </c>
      <c r="L180" s="1" t="s">
        <v>121</v>
      </c>
      <c r="M180" s="1">
        <v>2</v>
      </c>
      <c r="N180" s="1" t="s">
        <v>1294</v>
      </c>
      <c r="O180" s="1" t="s">
        <v>105</v>
      </c>
      <c r="P180" s="1" t="s">
        <v>106</v>
      </c>
      <c r="Q180" s="1" t="s">
        <v>163</v>
      </c>
      <c r="R180" s="1" t="s">
        <v>109</v>
      </c>
      <c r="S180" s="1" t="s">
        <v>109</v>
      </c>
      <c r="T180" s="1" t="s">
        <v>125</v>
      </c>
      <c r="U180" s="1" t="s">
        <v>126</v>
      </c>
      <c r="V180" s="1" t="s">
        <v>133</v>
      </c>
      <c r="W180" s="1" t="s">
        <v>133</v>
      </c>
      <c r="X180" s="1" t="s">
        <v>1318</v>
      </c>
      <c r="Y180" s="1" t="s">
        <v>294</v>
      </c>
      <c r="Z180" s="1" t="s">
        <v>295</v>
      </c>
      <c r="AA180" s="1"/>
      <c r="AB180" s="1"/>
      <c r="AC180" s="1" t="s">
        <v>14</v>
      </c>
      <c r="AD180">
        <v>2</v>
      </c>
      <c r="AE180">
        <v>2</v>
      </c>
      <c r="AF180">
        <v>295</v>
      </c>
      <c r="AG180">
        <v>297</v>
      </c>
      <c r="AH180" t="str">
        <f t="shared" si="11"/>
        <v>148:1</v>
      </c>
      <c r="AI180">
        <f t="shared" si="12"/>
        <v>147.5</v>
      </c>
    </row>
    <row r="181" spans="1:35" x14ac:dyDescent="0.15">
      <c r="A181" t="str">
        <f t="shared" si="10"/>
        <v>130103300110058001</v>
      </c>
      <c r="B181" s="1" t="s">
        <v>289</v>
      </c>
      <c r="C181" s="1" t="s">
        <v>40</v>
      </c>
      <c r="D181" s="1" t="s">
        <v>459</v>
      </c>
      <c r="E181" s="1" t="s">
        <v>118</v>
      </c>
      <c r="F181" s="1" t="s">
        <v>46</v>
      </c>
      <c r="G181" s="1" t="s">
        <v>100</v>
      </c>
      <c r="H181" s="1" t="s">
        <v>101</v>
      </c>
      <c r="I181" s="1" t="s">
        <v>297</v>
      </c>
      <c r="J181" s="1" t="s">
        <v>460</v>
      </c>
      <c r="K181" s="1" t="s">
        <v>249</v>
      </c>
      <c r="L181" s="1" t="s">
        <v>121</v>
      </c>
      <c r="M181" s="1">
        <v>2</v>
      </c>
      <c r="N181" s="1" t="s">
        <v>1294</v>
      </c>
      <c r="O181" s="1" t="s">
        <v>105</v>
      </c>
      <c r="P181" s="1" t="s">
        <v>106</v>
      </c>
      <c r="Q181" s="1" t="s">
        <v>163</v>
      </c>
      <c r="R181" s="1" t="s">
        <v>109</v>
      </c>
      <c r="S181" s="1" t="s">
        <v>109</v>
      </c>
      <c r="T181" s="1" t="s">
        <v>125</v>
      </c>
      <c r="U181" s="1" t="s">
        <v>126</v>
      </c>
      <c r="V181" s="1" t="s">
        <v>133</v>
      </c>
      <c r="W181" s="1" t="s">
        <v>133</v>
      </c>
      <c r="X181" s="1" t="s">
        <v>1319</v>
      </c>
      <c r="Y181" s="1" t="s">
        <v>294</v>
      </c>
      <c r="Z181" s="1" t="s">
        <v>295</v>
      </c>
      <c r="AA181" s="1"/>
      <c r="AB181" s="1"/>
      <c r="AC181" s="1" t="s">
        <v>14</v>
      </c>
      <c r="AD181">
        <v>2</v>
      </c>
      <c r="AE181">
        <v>0</v>
      </c>
      <c r="AF181">
        <v>287</v>
      </c>
      <c r="AG181">
        <v>287</v>
      </c>
      <c r="AH181" t="str">
        <f t="shared" si="11"/>
        <v>144:1</v>
      </c>
      <c r="AI181">
        <f t="shared" si="12"/>
        <v>143.5</v>
      </c>
    </row>
    <row r="182" spans="1:35" x14ac:dyDescent="0.15">
      <c r="A182" t="str">
        <f t="shared" si="10"/>
        <v>130103300110059001</v>
      </c>
      <c r="B182" s="1" t="s">
        <v>289</v>
      </c>
      <c r="C182" s="1" t="s">
        <v>40</v>
      </c>
      <c r="D182" s="1" t="s">
        <v>461</v>
      </c>
      <c r="E182" s="1" t="s">
        <v>118</v>
      </c>
      <c r="F182" s="1" t="s">
        <v>42</v>
      </c>
      <c r="G182" s="1" t="s">
        <v>100</v>
      </c>
      <c r="H182" s="1" t="s">
        <v>101</v>
      </c>
      <c r="I182" s="1" t="s">
        <v>291</v>
      </c>
      <c r="J182" s="1" t="s">
        <v>462</v>
      </c>
      <c r="K182" s="1" t="s">
        <v>249</v>
      </c>
      <c r="L182" s="1" t="s">
        <v>121</v>
      </c>
      <c r="M182" s="1">
        <v>5</v>
      </c>
      <c r="N182" s="1" t="s">
        <v>1294</v>
      </c>
      <c r="O182" s="1" t="s">
        <v>105</v>
      </c>
      <c r="P182" s="1" t="s">
        <v>106</v>
      </c>
      <c r="Q182" s="1" t="s">
        <v>163</v>
      </c>
      <c r="R182" s="1" t="s">
        <v>109</v>
      </c>
      <c r="S182" s="1" t="s">
        <v>109</v>
      </c>
      <c r="T182" s="1" t="s">
        <v>125</v>
      </c>
      <c r="U182" s="1" t="s">
        <v>126</v>
      </c>
      <c r="V182" s="1" t="s">
        <v>463</v>
      </c>
      <c r="W182" s="1" t="s">
        <v>463</v>
      </c>
      <c r="X182" s="1" t="s">
        <v>1310</v>
      </c>
      <c r="Y182" s="1" t="s">
        <v>294</v>
      </c>
      <c r="Z182" s="1" t="s">
        <v>295</v>
      </c>
      <c r="AA182" s="1"/>
      <c r="AB182" s="1"/>
      <c r="AC182" s="1" t="s">
        <v>12</v>
      </c>
      <c r="AD182">
        <v>5</v>
      </c>
      <c r="AE182">
        <v>1</v>
      </c>
      <c r="AF182">
        <v>92</v>
      </c>
      <c r="AG182">
        <v>93</v>
      </c>
      <c r="AH182" t="str">
        <f t="shared" si="11"/>
        <v>18:1</v>
      </c>
      <c r="AI182">
        <f t="shared" si="12"/>
        <v>18.399999999999999</v>
      </c>
    </row>
    <row r="183" spans="1:35" x14ac:dyDescent="0.15">
      <c r="A183" t="str">
        <f t="shared" si="10"/>
        <v>130103300110059002</v>
      </c>
      <c r="B183" s="1" t="s">
        <v>289</v>
      </c>
      <c r="C183" s="1" t="s">
        <v>40</v>
      </c>
      <c r="D183" s="1" t="s">
        <v>461</v>
      </c>
      <c r="E183" s="1" t="s">
        <v>118</v>
      </c>
      <c r="F183" s="1" t="s">
        <v>44</v>
      </c>
      <c r="G183" s="1" t="s">
        <v>100</v>
      </c>
      <c r="H183" s="1" t="s">
        <v>101</v>
      </c>
      <c r="I183" s="1" t="s">
        <v>291</v>
      </c>
      <c r="J183" s="1" t="s">
        <v>464</v>
      </c>
      <c r="K183" s="1" t="s">
        <v>249</v>
      </c>
      <c r="L183" s="1" t="s">
        <v>121</v>
      </c>
      <c r="M183" s="1">
        <v>5</v>
      </c>
      <c r="N183" s="1" t="s">
        <v>1294</v>
      </c>
      <c r="O183" s="1" t="s">
        <v>105</v>
      </c>
      <c r="P183" s="1" t="s">
        <v>106</v>
      </c>
      <c r="Q183" s="1" t="s">
        <v>163</v>
      </c>
      <c r="R183" s="1" t="s">
        <v>109</v>
      </c>
      <c r="S183" s="1" t="s">
        <v>109</v>
      </c>
      <c r="T183" s="1" t="s">
        <v>125</v>
      </c>
      <c r="U183" s="1" t="s">
        <v>126</v>
      </c>
      <c r="V183" s="1" t="s">
        <v>463</v>
      </c>
      <c r="W183" s="1" t="s">
        <v>463</v>
      </c>
      <c r="X183" s="1" t="s">
        <v>1311</v>
      </c>
      <c r="Y183" s="1" t="s">
        <v>294</v>
      </c>
      <c r="Z183" s="1" t="s">
        <v>295</v>
      </c>
      <c r="AA183" s="1"/>
      <c r="AB183" s="1"/>
      <c r="AC183" s="1" t="s">
        <v>12</v>
      </c>
      <c r="AD183">
        <v>5</v>
      </c>
      <c r="AE183">
        <v>2</v>
      </c>
      <c r="AF183">
        <v>155</v>
      </c>
      <c r="AG183">
        <v>157</v>
      </c>
      <c r="AH183" t="str">
        <f t="shared" si="11"/>
        <v>31:1</v>
      </c>
      <c r="AI183">
        <f t="shared" si="12"/>
        <v>31</v>
      </c>
    </row>
    <row r="184" spans="1:35" x14ac:dyDescent="0.15">
      <c r="A184" t="str">
        <f t="shared" si="10"/>
        <v>130103300110060001</v>
      </c>
      <c r="B184" s="1" t="s">
        <v>289</v>
      </c>
      <c r="C184" s="1" t="s">
        <v>40</v>
      </c>
      <c r="D184" s="1" t="s">
        <v>465</v>
      </c>
      <c r="E184" s="1" t="s">
        <v>118</v>
      </c>
      <c r="F184" s="1" t="s">
        <v>42</v>
      </c>
      <c r="G184" s="1" t="s">
        <v>100</v>
      </c>
      <c r="H184" s="1" t="s">
        <v>101</v>
      </c>
      <c r="I184" s="1" t="s">
        <v>291</v>
      </c>
      <c r="J184" s="1" t="s">
        <v>466</v>
      </c>
      <c r="K184" s="1" t="s">
        <v>249</v>
      </c>
      <c r="L184" s="1" t="s">
        <v>121</v>
      </c>
      <c r="M184" s="1">
        <v>4</v>
      </c>
      <c r="N184" s="1" t="s">
        <v>1294</v>
      </c>
      <c r="O184" s="1" t="s">
        <v>105</v>
      </c>
      <c r="P184" s="1" t="s">
        <v>106</v>
      </c>
      <c r="Q184" s="1" t="s">
        <v>163</v>
      </c>
      <c r="R184" s="1" t="s">
        <v>109</v>
      </c>
      <c r="S184" s="1" t="s">
        <v>109</v>
      </c>
      <c r="T184" s="1" t="s">
        <v>125</v>
      </c>
      <c r="U184" s="1" t="s">
        <v>126</v>
      </c>
      <c r="V184" s="1" t="s">
        <v>467</v>
      </c>
      <c r="W184" s="1" t="s">
        <v>467</v>
      </c>
      <c r="X184" s="1" t="s">
        <v>1310</v>
      </c>
      <c r="Y184" s="1" t="s">
        <v>294</v>
      </c>
      <c r="Z184" s="1" t="s">
        <v>295</v>
      </c>
      <c r="AA184" s="1"/>
      <c r="AB184" s="1"/>
      <c r="AC184" s="1" t="s">
        <v>12</v>
      </c>
      <c r="AD184">
        <v>4</v>
      </c>
      <c r="AE184">
        <v>0</v>
      </c>
      <c r="AF184">
        <v>61</v>
      </c>
      <c r="AG184">
        <v>61</v>
      </c>
      <c r="AH184" t="str">
        <f t="shared" si="11"/>
        <v>15:1</v>
      </c>
      <c r="AI184">
        <f t="shared" si="12"/>
        <v>15.25</v>
      </c>
    </row>
    <row r="185" spans="1:35" x14ac:dyDescent="0.15">
      <c r="A185" t="str">
        <f t="shared" si="10"/>
        <v>130103300110060002</v>
      </c>
      <c r="B185" s="1" t="s">
        <v>289</v>
      </c>
      <c r="C185" s="1" t="s">
        <v>40</v>
      </c>
      <c r="D185" s="1" t="s">
        <v>465</v>
      </c>
      <c r="E185" s="1" t="s">
        <v>118</v>
      </c>
      <c r="F185" s="1" t="s">
        <v>44</v>
      </c>
      <c r="G185" s="1" t="s">
        <v>100</v>
      </c>
      <c r="H185" s="1" t="s">
        <v>101</v>
      </c>
      <c r="I185" s="1" t="s">
        <v>291</v>
      </c>
      <c r="J185" s="1" t="s">
        <v>468</v>
      </c>
      <c r="K185" s="1" t="s">
        <v>249</v>
      </c>
      <c r="L185" s="1" t="s">
        <v>121</v>
      </c>
      <c r="M185" s="1">
        <v>4</v>
      </c>
      <c r="N185" s="1" t="s">
        <v>1294</v>
      </c>
      <c r="O185" s="1" t="s">
        <v>105</v>
      </c>
      <c r="P185" s="1" t="s">
        <v>106</v>
      </c>
      <c r="Q185" s="1" t="s">
        <v>163</v>
      </c>
      <c r="R185" s="1" t="s">
        <v>109</v>
      </c>
      <c r="S185" s="1" t="s">
        <v>109</v>
      </c>
      <c r="T185" s="1" t="s">
        <v>125</v>
      </c>
      <c r="U185" s="1" t="s">
        <v>126</v>
      </c>
      <c r="V185" s="1" t="s">
        <v>467</v>
      </c>
      <c r="W185" s="1" t="s">
        <v>467</v>
      </c>
      <c r="X185" s="1" t="s">
        <v>1311</v>
      </c>
      <c r="Y185" s="1" t="s">
        <v>294</v>
      </c>
      <c r="Z185" s="1" t="s">
        <v>295</v>
      </c>
      <c r="AA185" s="1"/>
      <c r="AB185" s="1"/>
      <c r="AC185" s="1" t="s">
        <v>12</v>
      </c>
      <c r="AD185">
        <v>4</v>
      </c>
      <c r="AE185">
        <v>2</v>
      </c>
      <c r="AF185">
        <v>94</v>
      </c>
      <c r="AG185">
        <v>96</v>
      </c>
      <c r="AH185" t="str">
        <f t="shared" si="11"/>
        <v>24:1</v>
      </c>
      <c r="AI185">
        <f t="shared" si="12"/>
        <v>23.5</v>
      </c>
    </row>
    <row r="186" spans="1:35" x14ac:dyDescent="0.15">
      <c r="A186" t="str">
        <f t="shared" si="10"/>
        <v>130103300110061001</v>
      </c>
      <c r="B186" s="1" t="s">
        <v>289</v>
      </c>
      <c r="C186" s="1" t="s">
        <v>40</v>
      </c>
      <c r="D186" s="1" t="s">
        <v>1320</v>
      </c>
      <c r="E186" s="1" t="s">
        <v>118</v>
      </c>
      <c r="F186" s="1" t="s">
        <v>42</v>
      </c>
      <c r="G186" s="1" t="s">
        <v>100</v>
      </c>
      <c r="H186" s="1" t="s">
        <v>101</v>
      </c>
      <c r="I186" s="1" t="s">
        <v>291</v>
      </c>
      <c r="J186" s="1" t="s">
        <v>1152</v>
      </c>
      <c r="K186" s="1" t="s">
        <v>249</v>
      </c>
      <c r="L186" s="1" t="s">
        <v>121</v>
      </c>
      <c r="M186" s="1">
        <v>2</v>
      </c>
      <c r="N186" s="1" t="s">
        <v>1294</v>
      </c>
      <c r="O186" s="1" t="s">
        <v>105</v>
      </c>
      <c r="P186" s="1" t="s">
        <v>106</v>
      </c>
      <c r="Q186" s="1" t="s">
        <v>163</v>
      </c>
      <c r="R186" s="1" t="s">
        <v>109</v>
      </c>
      <c r="S186" s="1" t="s">
        <v>109</v>
      </c>
      <c r="T186" s="1" t="s">
        <v>125</v>
      </c>
      <c r="U186" s="1" t="s">
        <v>126</v>
      </c>
      <c r="V186" s="1" t="s">
        <v>1207</v>
      </c>
      <c r="W186" s="1" t="s">
        <v>1207</v>
      </c>
      <c r="X186" s="1" t="s">
        <v>1310</v>
      </c>
      <c r="Y186" s="1" t="s">
        <v>294</v>
      </c>
      <c r="Z186" s="1" t="s">
        <v>295</v>
      </c>
      <c r="AA186" s="1"/>
      <c r="AB186" s="1"/>
      <c r="AC186" s="1" t="s">
        <v>12</v>
      </c>
      <c r="AD186">
        <v>2</v>
      </c>
      <c r="AE186">
        <v>0</v>
      </c>
      <c r="AF186">
        <v>32</v>
      </c>
      <c r="AG186">
        <v>32</v>
      </c>
      <c r="AH186" t="str">
        <f t="shared" si="11"/>
        <v>16:1</v>
      </c>
      <c r="AI186">
        <f t="shared" si="12"/>
        <v>16</v>
      </c>
    </row>
    <row r="187" spans="1:35" x14ac:dyDescent="0.15">
      <c r="A187" t="str">
        <f t="shared" si="10"/>
        <v>130103300110061002</v>
      </c>
      <c r="B187" s="1" t="s">
        <v>289</v>
      </c>
      <c r="C187" s="1" t="s">
        <v>40</v>
      </c>
      <c r="D187" s="1" t="s">
        <v>1320</v>
      </c>
      <c r="E187" s="1" t="s">
        <v>118</v>
      </c>
      <c r="F187" s="1" t="s">
        <v>44</v>
      </c>
      <c r="G187" s="1" t="s">
        <v>100</v>
      </c>
      <c r="H187" s="1" t="s">
        <v>101</v>
      </c>
      <c r="I187" s="1" t="s">
        <v>291</v>
      </c>
      <c r="J187" s="1" t="s">
        <v>1151</v>
      </c>
      <c r="K187" s="1" t="s">
        <v>249</v>
      </c>
      <c r="L187" s="1" t="s">
        <v>121</v>
      </c>
      <c r="M187" s="1">
        <v>2</v>
      </c>
      <c r="N187" s="1" t="s">
        <v>1294</v>
      </c>
      <c r="O187" s="1" t="s">
        <v>105</v>
      </c>
      <c r="P187" s="1" t="s">
        <v>106</v>
      </c>
      <c r="Q187" s="1" t="s">
        <v>163</v>
      </c>
      <c r="R187" s="1" t="s">
        <v>109</v>
      </c>
      <c r="S187" s="1" t="s">
        <v>109</v>
      </c>
      <c r="T187" s="1" t="s">
        <v>125</v>
      </c>
      <c r="U187" s="1" t="s">
        <v>126</v>
      </c>
      <c r="V187" s="1" t="s">
        <v>1207</v>
      </c>
      <c r="W187" s="1" t="s">
        <v>1207</v>
      </c>
      <c r="X187" s="1" t="s">
        <v>1311</v>
      </c>
      <c r="Y187" s="1" t="s">
        <v>294</v>
      </c>
      <c r="Z187" s="1" t="s">
        <v>295</v>
      </c>
      <c r="AA187" s="1"/>
      <c r="AB187" s="1"/>
      <c r="AC187" s="1" t="s">
        <v>12</v>
      </c>
      <c r="AD187">
        <v>2</v>
      </c>
      <c r="AE187">
        <v>0</v>
      </c>
      <c r="AF187">
        <v>54</v>
      </c>
      <c r="AG187">
        <v>54</v>
      </c>
      <c r="AH187" t="str">
        <f t="shared" si="11"/>
        <v>27:1</v>
      </c>
      <c r="AI187">
        <f t="shared" si="12"/>
        <v>27</v>
      </c>
    </row>
    <row r="188" spans="1:35" x14ac:dyDescent="0.15">
      <c r="A188" t="str">
        <f t="shared" si="10"/>
        <v>130103300110062001</v>
      </c>
      <c r="B188" s="1" t="s">
        <v>289</v>
      </c>
      <c r="C188" s="1" t="s">
        <v>40</v>
      </c>
      <c r="D188" s="1" t="s">
        <v>469</v>
      </c>
      <c r="E188" s="1" t="s">
        <v>118</v>
      </c>
      <c r="F188" s="1" t="s">
        <v>42</v>
      </c>
      <c r="G188" s="1" t="s">
        <v>100</v>
      </c>
      <c r="H188" s="1" t="s">
        <v>101</v>
      </c>
      <c r="I188" s="1" t="s">
        <v>291</v>
      </c>
      <c r="J188" s="1" t="s">
        <v>470</v>
      </c>
      <c r="K188" s="1" t="s">
        <v>249</v>
      </c>
      <c r="L188" s="1" t="s">
        <v>121</v>
      </c>
      <c r="M188" s="1">
        <v>2</v>
      </c>
      <c r="N188" s="1" t="s">
        <v>1294</v>
      </c>
      <c r="O188" s="1" t="s">
        <v>105</v>
      </c>
      <c r="P188" s="1" t="s">
        <v>106</v>
      </c>
      <c r="Q188" s="1" t="s">
        <v>163</v>
      </c>
      <c r="R188" s="1" t="s">
        <v>109</v>
      </c>
      <c r="S188" s="1" t="s">
        <v>109</v>
      </c>
      <c r="T188" s="1" t="s">
        <v>125</v>
      </c>
      <c r="U188" s="1" t="s">
        <v>126</v>
      </c>
      <c r="V188" s="1" t="s">
        <v>471</v>
      </c>
      <c r="W188" s="1" t="s">
        <v>471</v>
      </c>
      <c r="X188" s="1" t="s">
        <v>1310</v>
      </c>
      <c r="Y188" s="1" t="s">
        <v>294</v>
      </c>
      <c r="Z188" s="1" t="s">
        <v>295</v>
      </c>
      <c r="AA188" s="1"/>
      <c r="AB188" s="1"/>
      <c r="AC188" s="1" t="s">
        <v>12</v>
      </c>
      <c r="AD188">
        <v>2</v>
      </c>
      <c r="AE188">
        <v>0</v>
      </c>
      <c r="AF188">
        <v>32</v>
      </c>
      <c r="AG188">
        <v>32</v>
      </c>
      <c r="AH188" t="str">
        <f t="shared" si="11"/>
        <v>16:1</v>
      </c>
      <c r="AI188">
        <f t="shared" si="12"/>
        <v>16</v>
      </c>
    </row>
    <row r="189" spans="1:35" x14ac:dyDescent="0.15">
      <c r="A189" t="str">
        <f t="shared" si="10"/>
        <v>130103300110062002</v>
      </c>
      <c r="B189" s="1" t="s">
        <v>289</v>
      </c>
      <c r="C189" s="1" t="s">
        <v>40</v>
      </c>
      <c r="D189" s="1" t="s">
        <v>469</v>
      </c>
      <c r="E189" s="1" t="s">
        <v>118</v>
      </c>
      <c r="F189" s="1" t="s">
        <v>44</v>
      </c>
      <c r="G189" s="1" t="s">
        <v>100</v>
      </c>
      <c r="H189" s="1" t="s">
        <v>101</v>
      </c>
      <c r="I189" s="1" t="s">
        <v>291</v>
      </c>
      <c r="J189" s="1" t="s">
        <v>472</v>
      </c>
      <c r="K189" s="1" t="s">
        <v>249</v>
      </c>
      <c r="L189" s="1" t="s">
        <v>121</v>
      </c>
      <c r="M189" s="1">
        <v>2</v>
      </c>
      <c r="N189" s="1" t="s">
        <v>1294</v>
      </c>
      <c r="O189" s="1" t="s">
        <v>105</v>
      </c>
      <c r="P189" s="1" t="s">
        <v>106</v>
      </c>
      <c r="Q189" s="1" t="s">
        <v>163</v>
      </c>
      <c r="R189" s="1" t="s">
        <v>109</v>
      </c>
      <c r="S189" s="1" t="s">
        <v>109</v>
      </c>
      <c r="T189" s="1" t="s">
        <v>125</v>
      </c>
      <c r="U189" s="1" t="s">
        <v>126</v>
      </c>
      <c r="V189" s="1" t="s">
        <v>471</v>
      </c>
      <c r="W189" s="1" t="s">
        <v>471</v>
      </c>
      <c r="X189" s="1" t="s">
        <v>1311</v>
      </c>
      <c r="Y189" s="1" t="s">
        <v>294</v>
      </c>
      <c r="Z189" s="1" t="s">
        <v>295</v>
      </c>
      <c r="AA189" s="1"/>
      <c r="AB189" s="1"/>
      <c r="AC189" s="1" t="s">
        <v>12</v>
      </c>
      <c r="AD189">
        <v>2</v>
      </c>
      <c r="AE189">
        <v>1</v>
      </c>
      <c r="AF189">
        <v>40</v>
      </c>
      <c r="AG189">
        <v>41</v>
      </c>
      <c r="AH189" t="str">
        <f t="shared" si="11"/>
        <v>20:1</v>
      </c>
      <c r="AI189">
        <f t="shared" si="12"/>
        <v>20</v>
      </c>
    </row>
    <row r="190" spans="1:35" x14ac:dyDescent="0.15">
      <c r="A190" t="str">
        <f t="shared" si="10"/>
        <v>130103300110063001</v>
      </c>
      <c r="B190" s="1" t="s">
        <v>289</v>
      </c>
      <c r="C190" s="1" t="s">
        <v>40</v>
      </c>
      <c r="D190" s="1" t="s">
        <v>474</v>
      </c>
      <c r="E190" s="1" t="s">
        <v>118</v>
      </c>
      <c r="F190" s="1" t="s">
        <v>42</v>
      </c>
      <c r="G190" s="1" t="s">
        <v>100</v>
      </c>
      <c r="H190" s="1" t="s">
        <v>101</v>
      </c>
      <c r="I190" s="1" t="s">
        <v>297</v>
      </c>
      <c r="J190" s="1" t="s">
        <v>475</v>
      </c>
      <c r="K190" s="1" t="s">
        <v>249</v>
      </c>
      <c r="L190" s="1" t="s">
        <v>121</v>
      </c>
      <c r="M190" s="1">
        <v>2</v>
      </c>
      <c r="N190" s="1" t="s">
        <v>1294</v>
      </c>
      <c r="O190" s="1" t="s">
        <v>105</v>
      </c>
      <c r="P190" s="1" t="s">
        <v>106</v>
      </c>
      <c r="Q190" s="1" t="s">
        <v>163</v>
      </c>
      <c r="R190" s="1" t="s">
        <v>109</v>
      </c>
      <c r="S190" s="1" t="s">
        <v>109</v>
      </c>
      <c r="T190" s="1" t="s">
        <v>125</v>
      </c>
      <c r="U190" s="1" t="s">
        <v>126</v>
      </c>
      <c r="V190" s="1" t="s">
        <v>476</v>
      </c>
      <c r="W190" s="1" t="s">
        <v>476</v>
      </c>
      <c r="X190" s="1" t="s">
        <v>1303</v>
      </c>
      <c r="Y190" s="1" t="s">
        <v>294</v>
      </c>
      <c r="Z190" s="1" t="s">
        <v>295</v>
      </c>
      <c r="AA190" s="1"/>
      <c r="AB190" s="1"/>
      <c r="AC190" s="1" t="s">
        <v>12</v>
      </c>
      <c r="AD190">
        <v>2</v>
      </c>
      <c r="AE190">
        <v>1</v>
      </c>
      <c r="AF190">
        <v>39</v>
      </c>
      <c r="AG190">
        <v>40</v>
      </c>
      <c r="AH190" t="str">
        <f t="shared" si="11"/>
        <v>20:1</v>
      </c>
      <c r="AI190">
        <f t="shared" si="12"/>
        <v>19.5</v>
      </c>
    </row>
    <row r="191" spans="1:35" x14ac:dyDescent="0.15">
      <c r="A191" t="str">
        <f t="shared" si="10"/>
        <v>130103300110063002</v>
      </c>
      <c r="B191" s="1" t="s">
        <v>289</v>
      </c>
      <c r="C191" s="1" t="s">
        <v>40</v>
      </c>
      <c r="D191" s="1" t="s">
        <v>474</v>
      </c>
      <c r="E191" s="1" t="s">
        <v>118</v>
      </c>
      <c r="F191" s="1" t="s">
        <v>44</v>
      </c>
      <c r="G191" s="1" t="s">
        <v>100</v>
      </c>
      <c r="H191" s="1" t="s">
        <v>101</v>
      </c>
      <c r="I191" s="1" t="s">
        <v>291</v>
      </c>
      <c r="J191" s="1" t="s">
        <v>477</v>
      </c>
      <c r="K191" s="1" t="s">
        <v>249</v>
      </c>
      <c r="L191" s="1" t="s">
        <v>121</v>
      </c>
      <c r="M191" s="1">
        <v>2</v>
      </c>
      <c r="N191" s="1" t="s">
        <v>1294</v>
      </c>
      <c r="O191" s="1" t="s">
        <v>105</v>
      </c>
      <c r="P191" s="1" t="s">
        <v>106</v>
      </c>
      <c r="Q191" s="1" t="s">
        <v>163</v>
      </c>
      <c r="R191" s="1" t="s">
        <v>109</v>
      </c>
      <c r="S191" s="1" t="s">
        <v>109</v>
      </c>
      <c r="T191" s="1" t="s">
        <v>125</v>
      </c>
      <c r="U191" s="1" t="s">
        <v>126</v>
      </c>
      <c r="V191" s="1" t="s">
        <v>476</v>
      </c>
      <c r="W191" s="1" t="s">
        <v>476</v>
      </c>
      <c r="X191" s="1" t="s">
        <v>1297</v>
      </c>
      <c r="Y191" s="1" t="s">
        <v>294</v>
      </c>
      <c r="Z191" s="1" t="s">
        <v>295</v>
      </c>
      <c r="AA191" s="1"/>
      <c r="AB191" s="1"/>
      <c r="AC191" s="1" t="s">
        <v>12</v>
      </c>
      <c r="AD191">
        <v>2</v>
      </c>
      <c r="AE191">
        <v>0</v>
      </c>
      <c r="AF191">
        <v>428</v>
      </c>
      <c r="AG191">
        <v>428</v>
      </c>
      <c r="AH191" t="str">
        <f t="shared" si="11"/>
        <v>214:1</v>
      </c>
      <c r="AI191">
        <f t="shared" si="12"/>
        <v>214</v>
      </c>
    </row>
    <row r="192" spans="1:35" x14ac:dyDescent="0.15">
      <c r="A192" t="str">
        <f t="shared" si="10"/>
        <v>130103300110064001</v>
      </c>
      <c r="B192" s="1" t="s">
        <v>289</v>
      </c>
      <c r="C192" s="1" t="s">
        <v>40</v>
      </c>
      <c r="D192" s="1" t="s">
        <v>478</v>
      </c>
      <c r="E192" s="1" t="s">
        <v>118</v>
      </c>
      <c r="F192" s="1" t="s">
        <v>42</v>
      </c>
      <c r="G192" s="1" t="s">
        <v>100</v>
      </c>
      <c r="H192" s="1" t="s">
        <v>101</v>
      </c>
      <c r="I192" s="1" t="s">
        <v>297</v>
      </c>
      <c r="J192" s="1" t="s">
        <v>479</v>
      </c>
      <c r="K192" s="1" t="s">
        <v>249</v>
      </c>
      <c r="L192" s="1" t="s">
        <v>121</v>
      </c>
      <c r="M192" s="1">
        <v>5</v>
      </c>
      <c r="N192" s="1" t="s">
        <v>1294</v>
      </c>
      <c r="O192" s="1" t="s">
        <v>105</v>
      </c>
      <c r="P192" s="1" t="s">
        <v>106</v>
      </c>
      <c r="Q192" s="1" t="s">
        <v>163</v>
      </c>
      <c r="R192" s="1" t="s">
        <v>109</v>
      </c>
      <c r="S192" s="1" t="s">
        <v>109</v>
      </c>
      <c r="T192" s="1" t="s">
        <v>125</v>
      </c>
      <c r="U192" s="1" t="s">
        <v>126</v>
      </c>
      <c r="V192" s="1" t="s">
        <v>480</v>
      </c>
      <c r="W192" s="1" t="s">
        <v>480</v>
      </c>
      <c r="X192" s="1" t="s">
        <v>1303</v>
      </c>
      <c r="Y192" s="1" t="s">
        <v>294</v>
      </c>
      <c r="Z192" s="1" t="s">
        <v>295</v>
      </c>
      <c r="AA192" s="1"/>
      <c r="AB192" s="1"/>
      <c r="AC192" s="1" t="s">
        <v>12</v>
      </c>
      <c r="AD192">
        <v>5</v>
      </c>
      <c r="AE192">
        <v>0</v>
      </c>
      <c r="AF192">
        <v>71</v>
      </c>
      <c r="AG192">
        <v>71</v>
      </c>
      <c r="AH192" t="str">
        <f t="shared" si="11"/>
        <v>14:1</v>
      </c>
      <c r="AI192">
        <f t="shared" si="12"/>
        <v>14.2</v>
      </c>
    </row>
    <row r="193" spans="1:35" x14ac:dyDescent="0.15">
      <c r="A193" t="str">
        <f t="shared" si="10"/>
        <v>130103300110064002</v>
      </c>
      <c r="B193" s="1" t="s">
        <v>289</v>
      </c>
      <c r="C193" s="1" t="s">
        <v>40</v>
      </c>
      <c r="D193" s="1" t="s">
        <v>478</v>
      </c>
      <c r="E193" s="1" t="s">
        <v>118</v>
      </c>
      <c r="F193" s="1" t="s">
        <v>44</v>
      </c>
      <c r="G193" s="1" t="s">
        <v>100</v>
      </c>
      <c r="H193" s="1" t="s">
        <v>101</v>
      </c>
      <c r="I193" s="1" t="s">
        <v>291</v>
      </c>
      <c r="J193" s="1" t="s">
        <v>481</v>
      </c>
      <c r="K193" s="1" t="s">
        <v>249</v>
      </c>
      <c r="L193" s="1" t="s">
        <v>121</v>
      </c>
      <c r="M193" s="1">
        <v>2</v>
      </c>
      <c r="N193" s="1" t="s">
        <v>1294</v>
      </c>
      <c r="O193" s="1" t="s">
        <v>105</v>
      </c>
      <c r="P193" s="1" t="s">
        <v>106</v>
      </c>
      <c r="Q193" s="1" t="s">
        <v>163</v>
      </c>
      <c r="R193" s="1" t="s">
        <v>109</v>
      </c>
      <c r="S193" s="1" t="s">
        <v>109</v>
      </c>
      <c r="T193" s="1" t="s">
        <v>125</v>
      </c>
      <c r="U193" s="1" t="s">
        <v>126</v>
      </c>
      <c r="V193" s="1" t="s">
        <v>480</v>
      </c>
      <c r="W193" s="1" t="s">
        <v>480</v>
      </c>
      <c r="X193" s="1" t="s">
        <v>1297</v>
      </c>
      <c r="Y193" s="1" t="s">
        <v>294</v>
      </c>
      <c r="Z193" s="1" t="s">
        <v>295</v>
      </c>
      <c r="AA193" s="1"/>
      <c r="AB193" s="1"/>
      <c r="AC193" s="1" t="s">
        <v>12</v>
      </c>
      <c r="AD193">
        <v>2</v>
      </c>
      <c r="AE193">
        <v>2</v>
      </c>
      <c r="AF193">
        <v>320</v>
      </c>
      <c r="AG193">
        <v>322</v>
      </c>
      <c r="AH193" t="str">
        <f t="shared" si="11"/>
        <v>160:1</v>
      </c>
      <c r="AI193">
        <f t="shared" si="12"/>
        <v>160</v>
      </c>
    </row>
    <row r="194" spans="1:35" x14ac:dyDescent="0.15">
      <c r="A194" t="str">
        <f t="shared" ref="A194:A257" si="13">B194&amp;J194</f>
        <v>130103300110064003</v>
      </c>
      <c r="B194" s="1" t="s">
        <v>289</v>
      </c>
      <c r="C194" s="1" t="s">
        <v>40</v>
      </c>
      <c r="D194" s="1" t="s">
        <v>478</v>
      </c>
      <c r="E194" s="1" t="s">
        <v>118</v>
      </c>
      <c r="F194" s="1" t="s">
        <v>63</v>
      </c>
      <c r="G194" s="1" t="s">
        <v>100</v>
      </c>
      <c r="H194" s="1" t="s">
        <v>101</v>
      </c>
      <c r="I194" s="1" t="s">
        <v>297</v>
      </c>
      <c r="J194" s="1" t="s">
        <v>482</v>
      </c>
      <c r="K194" s="1" t="s">
        <v>249</v>
      </c>
      <c r="L194" s="1" t="s">
        <v>121</v>
      </c>
      <c r="M194" s="1">
        <v>3</v>
      </c>
      <c r="N194" s="1" t="s">
        <v>1300</v>
      </c>
      <c r="O194" s="1" t="s">
        <v>105</v>
      </c>
      <c r="P194" s="1" t="s">
        <v>106</v>
      </c>
      <c r="Q194" s="1" t="s">
        <v>163</v>
      </c>
      <c r="R194" s="1" t="s">
        <v>203</v>
      </c>
      <c r="S194" s="1" t="s">
        <v>204</v>
      </c>
      <c r="T194" s="1" t="s">
        <v>125</v>
      </c>
      <c r="U194" s="1" t="s">
        <v>126</v>
      </c>
      <c r="V194" s="1" t="s">
        <v>480</v>
      </c>
      <c r="W194" s="1" t="s">
        <v>480</v>
      </c>
      <c r="X194" s="1" t="s">
        <v>1301</v>
      </c>
      <c r="Y194" s="1" t="s">
        <v>294</v>
      </c>
      <c r="Z194" s="1" t="s">
        <v>295</v>
      </c>
      <c r="AA194" s="1"/>
      <c r="AB194" s="1"/>
      <c r="AC194" s="1" t="s">
        <v>12</v>
      </c>
      <c r="AD194">
        <v>3</v>
      </c>
      <c r="AE194">
        <v>0</v>
      </c>
      <c r="AF194">
        <v>9</v>
      </c>
      <c r="AG194">
        <v>9</v>
      </c>
      <c r="AH194" t="str">
        <f t="shared" si="11"/>
        <v>3:1</v>
      </c>
      <c r="AI194">
        <f t="shared" si="12"/>
        <v>3</v>
      </c>
    </row>
    <row r="195" spans="1:35" x14ac:dyDescent="0.15">
      <c r="A195" t="str">
        <f t="shared" si="13"/>
        <v>130103300110065001</v>
      </c>
      <c r="B195" s="1" t="s">
        <v>289</v>
      </c>
      <c r="C195" s="1" t="s">
        <v>40</v>
      </c>
      <c r="D195" s="1" t="s">
        <v>483</v>
      </c>
      <c r="E195" s="1" t="s">
        <v>118</v>
      </c>
      <c r="F195" s="1" t="s">
        <v>42</v>
      </c>
      <c r="G195" s="1" t="s">
        <v>100</v>
      </c>
      <c r="H195" s="1" t="s">
        <v>101</v>
      </c>
      <c r="I195" s="1" t="s">
        <v>297</v>
      </c>
      <c r="J195" s="1" t="s">
        <v>484</v>
      </c>
      <c r="K195" s="1" t="s">
        <v>249</v>
      </c>
      <c r="L195" s="1" t="s">
        <v>121</v>
      </c>
      <c r="M195" s="1">
        <v>3</v>
      </c>
      <c r="N195" s="1" t="s">
        <v>1294</v>
      </c>
      <c r="O195" s="1" t="s">
        <v>105</v>
      </c>
      <c r="P195" s="1" t="s">
        <v>106</v>
      </c>
      <c r="Q195" s="1" t="s">
        <v>163</v>
      </c>
      <c r="R195" s="1" t="s">
        <v>109</v>
      </c>
      <c r="S195" s="1" t="s">
        <v>109</v>
      </c>
      <c r="T195" s="1" t="s">
        <v>125</v>
      </c>
      <c r="U195" s="1" t="s">
        <v>126</v>
      </c>
      <c r="V195" s="1" t="s">
        <v>485</v>
      </c>
      <c r="W195" s="1" t="s">
        <v>485</v>
      </c>
      <c r="X195" s="1" t="s">
        <v>1295</v>
      </c>
      <c r="Y195" s="1" t="s">
        <v>294</v>
      </c>
      <c r="Z195" s="1" t="s">
        <v>295</v>
      </c>
      <c r="AA195" s="1"/>
      <c r="AB195" s="1"/>
      <c r="AC195" s="1" t="s">
        <v>12</v>
      </c>
      <c r="AD195">
        <v>3</v>
      </c>
      <c r="AE195">
        <v>0</v>
      </c>
      <c r="AF195">
        <v>32</v>
      </c>
      <c r="AG195">
        <v>32</v>
      </c>
      <c r="AH195" t="str">
        <f t="shared" si="11"/>
        <v>11:1</v>
      </c>
      <c r="AI195">
        <f t="shared" si="12"/>
        <v>10.666666666666666</v>
      </c>
    </row>
    <row r="196" spans="1:35" x14ac:dyDescent="0.15">
      <c r="A196" t="str">
        <f t="shared" si="13"/>
        <v>130103300110065002</v>
      </c>
      <c r="B196" s="1" t="s">
        <v>289</v>
      </c>
      <c r="C196" s="1" t="s">
        <v>40</v>
      </c>
      <c r="D196" s="1" t="s">
        <v>483</v>
      </c>
      <c r="E196" s="1" t="s">
        <v>118</v>
      </c>
      <c r="F196" s="1" t="s">
        <v>44</v>
      </c>
      <c r="G196" s="1" t="s">
        <v>100</v>
      </c>
      <c r="H196" s="1" t="s">
        <v>101</v>
      </c>
      <c r="I196" s="1" t="s">
        <v>297</v>
      </c>
      <c r="J196" s="1" t="s">
        <v>486</v>
      </c>
      <c r="K196" s="1" t="s">
        <v>249</v>
      </c>
      <c r="L196" s="1" t="s">
        <v>121</v>
      </c>
      <c r="M196" s="1">
        <v>3</v>
      </c>
      <c r="N196" s="1" t="s">
        <v>1294</v>
      </c>
      <c r="O196" s="1" t="s">
        <v>105</v>
      </c>
      <c r="P196" s="1" t="s">
        <v>106</v>
      </c>
      <c r="Q196" s="1" t="s">
        <v>163</v>
      </c>
      <c r="R196" s="1" t="s">
        <v>109</v>
      </c>
      <c r="S196" s="1" t="s">
        <v>109</v>
      </c>
      <c r="T196" s="1" t="s">
        <v>125</v>
      </c>
      <c r="U196" s="1" t="s">
        <v>126</v>
      </c>
      <c r="V196" s="1" t="s">
        <v>485</v>
      </c>
      <c r="W196" s="1" t="s">
        <v>485</v>
      </c>
      <c r="X196" s="1" t="s">
        <v>1296</v>
      </c>
      <c r="Y196" s="1" t="s">
        <v>294</v>
      </c>
      <c r="Z196" s="1" t="s">
        <v>295</v>
      </c>
      <c r="AA196" s="1"/>
      <c r="AB196" s="1"/>
      <c r="AC196" s="1" t="s">
        <v>12</v>
      </c>
      <c r="AD196">
        <v>3</v>
      </c>
      <c r="AE196">
        <v>1</v>
      </c>
      <c r="AF196">
        <v>33</v>
      </c>
      <c r="AG196">
        <v>34</v>
      </c>
      <c r="AH196" t="str">
        <f t="shared" si="11"/>
        <v>11:1</v>
      </c>
      <c r="AI196">
        <f t="shared" si="12"/>
        <v>11</v>
      </c>
    </row>
    <row r="197" spans="1:35" x14ac:dyDescent="0.15">
      <c r="A197" t="str">
        <f t="shared" si="13"/>
        <v>130103300110065003</v>
      </c>
      <c r="B197" s="1" t="s">
        <v>289</v>
      </c>
      <c r="C197" s="1" t="s">
        <v>40</v>
      </c>
      <c r="D197" s="1" t="s">
        <v>483</v>
      </c>
      <c r="E197" s="1" t="s">
        <v>118</v>
      </c>
      <c r="F197" s="1" t="s">
        <v>63</v>
      </c>
      <c r="G197" s="1" t="s">
        <v>100</v>
      </c>
      <c r="H197" s="1" t="s">
        <v>101</v>
      </c>
      <c r="I197" s="1" t="s">
        <v>291</v>
      </c>
      <c r="J197" s="1" t="s">
        <v>487</v>
      </c>
      <c r="K197" s="1" t="s">
        <v>249</v>
      </c>
      <c r="L197" s="1" t="s">
        <v>121</v>
      </c>
      <c r="M197" s="1">
        <v>2</v>
      </c>
      <c r="N197" s="1" t="s">
        <v>1294</v>
      </c>
      <c r="O197" s="1" t="s">
        <v>105</v>
      </c>
      <c r="P197" s="1" t="s">
        <v>106</v>
      </c>
      <c r="Q197" s="1" t="s">
        <v>163</v>
      </c>
      <c r="R197" s="1" t="s">
        <v>109</v>
      </c>
      <c r="S197" s="1" t="s">
        <v>109</v>
      </c>
      <c r="T197" s="1" t="s">
        <v>125</v>
      </c>
      <c r="U197" s="1" t="s">
        <v>126</v>
      </c>
      <c r="V197" s="1" t="s">
        <v>485</v>
      </c>
      <c r="W197" s="1" t="s">
        <v>485</v>
      </c>
      <c r="X197" s="1" t="s">
        <v>1297</v>
      </c>
      <c r="Y197" s="1" t="s">
        <v>294</v>
      </c>
      <c r="Z197" s="1" t="s">
        <v>295</v>
      </c>
      <c r="AA197" s="1"/>
      <c r="AB197" s="1"/>
      <c r="AC197" s="1" t="s">
        <v>12</v>
      </c>
      <c r="AD197">
        <v>2</v>
      </c>
      <c r="AE197">
        <v>1</v>
      </c>
      <c r="AF197">
        <v>284</v>
      </c>
      <c r="AG197">
        <v>285</v>
      </c>
      <c r="AH197" t="str">
        <f t="shared" si="11"/>
        <v>142:1</v>
      </c>
      <c r="AI197">
        <f t="shared" si="12"/>
        <v>142</v>
      </c>
    </row>
    <row r="198" spans="1:35" x14ac:dyDescent="0.15">
      <c r="A198" t="str">
        <f t="shared" si="13"/>
        <v>130103300110065004</v>
      </c>
      <c r="B198" s="1" t="s">
        <v>289</v>
      </c>
      <c r="C198" s="1" t="s">
        <v>40</v>
      </c>
      <c r="D198" s="1" t="s">
        <v>483</v>
      </c>
      <c r="E198" s="1" t="s">
        <v>118</v>
      </c>
      <c r="F198" s="1" t="s">
        <v>323</v>
      </c>
      <c r="G198" s="1" t="s">
        <v>100</v>
      </c>
      <c r="H198" s="1" t="s">
        <v>101</v>
      </c>
      <c r="I198" s="1" t="s">
        <v>297</v>
      </c>
      <c r="J198" s="1" t="s">
        <v>488</v>
      </c>
      <c r="K198" s="1" t="s">
        <v>249</v>
      </c>
      <c r="L198" s="1" t="s">
        <v>121</v>
      </c>
      <c r="M198" s="1">
        <v>2</v>
      </c>
      <c r="N198" s="1" t="s">
        <v>1300</v>
      </c>
      <c r="O198" s="1" t="s">
        <v>105</v>
      </c>
      <c r="P198" s="1" t="s">
        <v>106</v>
      </c>
      <c r="Q198" s="1" t="s">
        <v>163</v>
      </c>
      <c r="R198" s="1" t="s">
        <v>203</v>
      </c>
      <c r="S198" s="1" t="s">
        <v>204</v>
      </c>
      <c r="T198" s="1" t="s">
        <v>125</v>
      </c>
      <c r="U198" s="1" t="s">
        <v>126</v>
      </c>
      <c r="V198" s="1" t="s">
        <v>485</v>
      </c>
      <c r="W198" s="1" t="s">
        <v>485</v>
      </c>
      <c r="X198" s="1" t="s">
        <v>1301</v>
      </c>
      <c r="Y198" s="1" t="s">
        <v>294</v>
      </c>
      <c r="Z198" s="1" t="s">
        <v>295</v>
      </c>
      <c r="AA198" s="1"/>
      <c r="AB198" s="1"/>
      <c r="AC198" s="1" t="s">
        <v>12</v>
      </c>
      <c r="AD198">
        <v>2</v>
      </c>
      <c r="AE198">
        <v>0</v>
      </c>
      <c r="AF198">
        <v>15</v>
      </c>
      <c r="AG198">
        <v>15</v>
      </c>
      <c r="AH198" t="str">
        <f t="shared" si="11"/>
        <v>8:1</v>
      </c>
      <c r="AI198">
        <f t="shared" si="12"/>
        <v>7.5</v>
      </c>
    </row>
    <row r="199" spans="1:35" x14ac:dyDescent="0.15">
      <c r="A199" t="str">
        <f t="shared" si="13"/>
        <v>130103300110068001</v>
      </c>
      <c r="B199" s="1" t="s">
        <v>289</v>
      </c>
      <c r="C199" s="1" t="s">
        <v>40</v>
      </c>
      <c r="D199" s="1" t="s">
        <v>489</v>
      </c>
      <c r="E199" s="1" t="s">
        <v>118</v>
      </c>
      <c r="F199" s="1" t="s">
        <v>42</v>
      </c>
      <c r="G199" s="1" t="s">
        <v>100</v>
      </c>
      <c r="H199" s="1" t="s">
        <v>101</v>
      </c>
      <c r="I199" s="1" t="s">
        <v>291</v>
      </c>
      <c r="J199" s="1" t="s">
        <v>490</v>
      </c>
      <c r="K199" s="1" t="s">
        <v>249</v>
      </c>
      <c r="L199" s="1" t="s">
        <v>121</v>
      </c>
      <c r="M199" s="1">
        <v>4</v>
      </c>
      <c r="N199" s="1" t="s">
        <v>1321</v>
      </c>
      <c r="O199" s="1" t="s">
        <v>105</v>
      </c>
      <c r="P199" s="1" t="s">
        <v>106</v>
      </c>
      <c r="Q199" s="1" t="s">
        <v>163</v>
      </c>
      <c r="R199" s="1" t="s">
        <v>109</v>
      </c>
      <c r="S199" s="1" t="s">
        <v>109</v>
      </c>
      <c r="T199" s="1" t="s">
        <v>125</v>
      </c>
      <c r="U199" s="1" t="s">
        <v>126</v>
      </c>
      <c r="V199" s="1" t="s">
        <v>491</v>
      </c>
      <c r="W199" s="1" t="s">
        <v>491</v>
      </c>
      <c r="X199" s="1" t="s">
        <v>1310</v>
      </c>
      <c r="Y199" s="1" t="s">
        <v>294</v>
      </c>
      <c r="Z199" s="1" t="s">
        <v>295</v>
      </c>
      <c r="AA199" s="1"/>
      <c r="AB199" s="1"/>
      <c r="AC199" s="1" t="s">
        <v>15</v>
      </c>
      <c r="AD199">
        <v>4</v>
      </c>
      <c r="AE199">
        <v>7</v>
      </c>
      <c r="AF199">
        <v>61</v>
      </c>
      <c r="AG199">
        <v>68</v>
      </c>
      <c r="AH199" t="str">
        <f t="shared" si="11"/>
        <v>15:1</v>
      </c>
      <c r="AI199">
        <f t="shared" si="12"/>
        <v>15.25</v>
      </c>
    </row>
    <row r="200" spans="1:35" x14ac:dyDescent="0.15">
      <c r="A200" t="str">
        <f t="shared" si="13"/>
        <v>130103300110068002</v>
      </c>
      <c r="B200" s="1" t="s">
        <v>289</v>
      </c>
      <c r="C200" s="1" t="s">
        <v>40</v>
      </c>
      <c r="D200" s="1" t="s">
        <v>489</v>
      </c>
      <c r="E200" s="1" t="s">
        <v>118</v>
      </c>
      <c r="F200" s="1" t="s">
        <v>44</v>
      </c>
      <c r="G200" s="1" t="s">
        <v>100</v>
      </c>
      <c r="H200" s="1" t="s">
        <v>101</v>
      </c>
      <c r="I200" s="1" t="s">
        <v>291</v>
      </c>
      <c r="J200" s="1" t="s">
        <v>1070</v>
      </c>
      <c r="K200" s="1" t="s">
        <v>249</v>
      </c>
      <c r="L200" s="1" t="s">
        <v>121</v>
      </c>
      <c r="M200" s="1">
        <v>4</v>
      </c>
      <c r="N200" s="1" t="s">
        <v>1321</v>
      </c>
      <c r="O200" s="1" t="s">
        <v>105</v>
      </c>
      <c r="P200" s="1" t="s">
        <v>106</v>
      </c>
      <c r="Q200" s="1" t="s">
        <v>163</v>
      </c>
      <c r="R200" s="1" t="s">
        <v>109</v>
      </c>
      <c r="S200" s="1" t="s">
        <v>109</v>
      </c>
      <c r="T200" s="1" t="s">
        <v>125</v>
      </c>
      <c r="U200" s="1" t="s">
        <v>126</v>
      </c>
      <c r="V200" s="1" t="s">
        <v>491</v>
      </c>
      <c r="W200" s="1" t="s">
        <v>491</v>
      </c>
      <c r="X200" s="1" t="s">
        <v>1311</v>
      </c>
      <c r="Y200" s="1" t="s">
        <v>294</v>
      </c>
      <c r="Z200" s="1" t="s">
        <v>295</v>
      </c>
      <c r="AA200" s="1"/>
      <c r="AB200" s="1"/>
      <c r="AC200" s="1" t="s">
        <v>15</v>
      </c>
      <c r="AD200">
        <v>4</v>
      </c>
      <c r="AE200">
        <v>11</v>
      </c>
      <c r="AF200">
        <v>101</v>
      </c>
      <c r="AG200">
        <v>112</v>
      </c>
      <c r="AH200" t="str">
        <f t="shared" si="11"/>
        <v>25:1</v>
      </c>
      <c r="AI200">
        <f t="shared" si="12"/>
        <v>25.25</v>
      </c>
    </row>
    <row r="201" spans="1:35" x14ac:dyDescent="0.15">
      <c r="A201" t="str">
        <f t="shared" si="13"/>
        <v>130103300110068003</v>
      </c>
      <c r="B201" s="1" t="s">
        <v>289</v>
      </c>
      <c r="C201" s="1" t="s">
        <v>40</v>
      </c>
      <c r="D201" s="1" t="s">
        <v>489</v>
      </c>
      <c r="E201" s="1" t="s">
        <v>118</v>
      </c>
      <c r="F201" s="1" t="s">
        <v>63</v>
      </c>
      <c r="G201" s="1" t="s">
        <v>100</v>
      </c>
      <c r="H201" s="1" t="s">
        <v>101</v>
      </c>
      <c r="I201" s="1" t="s">
        <v>297</v>
      </c>
      <c r="J201" s="1" t="s">
        <v>1069</v>
      </c>
      <c r="K201" s="1" t="s">
        <v>249</v>
      </c>
      <c r="L201" s="1" t="s">
        <v>121</v>
      </c>
      <c r="M201" s="1">
        <v>2</v>
      </c>
      <c r="N201" s="1" t="s">
        <v>1321</v>
      </c>
      <c r="O201" s="1" t="s">
        <v>105</v>
      </c>
      <c r="P201" s="1" t="s">
        <v>106</v>
      </c>
      <c r="Q201" s="1" t="s">
        <v>163</v>
      </c>
      <c r="R201" s="1" t="s">
        <v>109</v>
      </c>
      <c r="S201" s="1" t="s">
        <v>109</v>
      </c>
      <c r="T201" s="1" t="s">
        <v>125</v>
      </c>
      <c r="U201" s="1" t="s">
        <v>126</v>
      </c>
      <c r="V201" s="1" t="s">
        <v>491</v>
      </c>
      <c r="W201" s="1" t="s">
        <v>491</v>
      </c>
      <c r="X201" s="1" t="s">
        <v>1303</v>
      </c>
      <c r="Y201" s="1" t="s">
        <v>294</v>
      </c>
      <c r="Z201" s="1" t="s">
        <v>295</v>
      </c>
      <c r="AA201" s="1"/>
      <c r="AB201" s="1"/>
      <c r="AC201" s="1" t="s">
        <v>15</v>
      </c>
      <c r="AD201">
        <v>2</v>
      </c>
      <c r="AE201">
        <v>8</v>
      </c>
      <c r="AF201">
        <v>56</v>
      </c>
      <c r="AG201">
        <v>64</v>
      </c>
      <c r="AH201" t="str">
        <f t="shared" ref="AH201:AH264" si="14">ROUND(AF201/M201,0)&amp;":"&amp;1</f>
        <v>28:1</v>
      </c>
      <c r="AI201">
        <f t="shared" ref="AI201:AI264" si="15">AF201/M201</f>
        <v>28</v>
      </c>
    </row>
    <row r="202" spans="1:35" x14ac:dyDescent="0.15">
      <c r="A202" t="str">
        <f t="shared" si="13"/>
        <v>130103300110069001</v>
      </c>
      <c r="B202" s="1" t="s">
        <v>289</v>
      </c>
      <c r="C202" s="1" t="s">
        <v>40</v>
      </c>
      <c r="D202" s="1" t="s">
        <v>492</v>
      </c>
      <c r="E202" s="1" t="s">
        <v>118</v>
      </c>
      <c r="F202" s="1" t="s">
        <v>42</v>
      </c>
      <c r="G202" s="1" t="s">
        <v>100</v>
      </c>
      <c r="H202" s="1" t="s">
        <v>101</v>
      </c>
      <c r="I202" s="1" t="s">
        <v>291</v>
      </c>
      <c r="J202" s="1" t="s">
        <v>493</v>
      </c>
      <c r="K202" s="1" t="s">
        <v>249</v>
      </c>
      <c r="L202" s="1" t="s">
        <v>121</v>
      </c>
      <c r="M202" s="1">
        <v>4</v>
      </c>
      <c r="N202" s="1" t="s">
        <v>1321</v>
      </c>
      <c r="O202" s="1" t="s">
        <v>105</v>
      </c>
      <c r="P202" s="1" t="s">
        <v>106</v>
      </c>
      <c r="Q202" s="1" t="s">
        <v>163</v>
      </c>
      <c r="R202" s="1" t="s">
        <v>109</v>
      </c>
      <c r="S202" s="1" t="s">
        <v>109</v>
      </c>
      <c r="T202" s="1" t="s">
        <v>125</v>
      </c>
      <c r="U202" s="1" t="s">
        <v>126</v>
      </c>
      <c r="V202" s="1" t="s">
        <v>494</v>
      </c>
      <c r="W202" s="1" t="s">
        <v>494</v>
      </c>
      <c r="X202" s="1" t="s">
        <v>1310</v>
      </c>
      <c r="Y202" s="1" t="s">
        <v>294</v>
      </c>
      <c r="Z202" s="1" t="s">
        <v>295</v>
      </c>
      <c r="AA202" s="1"/>
      <c r="AB202" s="1"/>
      <c r="AC202" s="1" t="s">
        <v>15</v>
      </c>
      <c r="AD202">
        <v>4</v>
      </c>
      <c r="AE202">
        <v>11</v>
      </c>
      <c r="AF202">
        <v>66</v>
      </c>
      <c r="AG202">
        <v>77</v>
      </c>
      <c r="AH202" t="str">
        <f t="shared" si="14"/>
        <v>17:1</v>
      </c>
      <c r="AI202">
        <f t="shared" si="15"/>
        <v>16.5</v>
      </c>
    </row>
    <row r="203" spans="1:35" x14ac:dyDescent="0.15">
      <c r="A203" t="str">
        <f t="shared" si="13"/>
        <v>130103300110069002</v>
      </c>
      <c r="B203" s="1" t="s">
        <v>289</v>
      </c>
      <c r="C203" s="1" t="s">
        <v>40</v>
      </c>
      <c r="D203" s="1" t="s">
        <v>492</v>
      </c>
      <c r="E203" s="1" t="s">
        <v>118</v>
      </c>
      <c r="F203" s="1" t="s">
        <v>44</v>
      </c>
      <c r="G203" s="1" t="s">
        <v>100</v>
      </c>
      <c r="H203" s="1" t="s">
        <v>101</v>
      </c>
      <c r="I203" s="1" t="s">
        <v>291</v>
      </c>
      <c r="J203" s="1" t="s">
        <v>1067</v>
      </c>
      <c r="K203" s="1" t="s">
        <v>249</v>
      </c>
      <c r="L203" s="1" t="s">
        <v>121</v>
      </c>
      <c r="M203" s="1">
        <v>4</v>
      </c>
      <c r="N203" s="1" t="s">
        <v>1321</v>
      </c>
      <c r="O203" s="1" t="s">
        <v>105</v>
      </c>
      <c r="P203" s="1" t="s">
        <v>106</v>
      </c>
      <c r="Q203" s="1" t="s">
        <v>163</v>
      </c>
      <c r="R203" s="1" t="s">
        <v>109</v>
      </c>
      <c r="S203" s="1" t="s">
        <v>109</v>
      </c>
      <c r="T203" s="1" t="s">
        <v>125</v>
      </c>
      <c r="U203" s="1" t="s">
        <v>126</v>
      </c>
      <c r="V203" s="1" t="s">
        <v>494</v>
      </c>
      <c r="W203" s="1" t="s">
        <v>494</v>
      </c>
      <c r="X203" s="1" t="s">
        <v>1311</v>
      </c>
      <c r="Y203" s="1" t="s">
        <v>294</v>
      </c>
      <c r="Z203" s="1" t="s">
        <v>295</v>
      </c>
      <c r="AA203" s="1"/>
      <c r="AB203" s="1"/>
      <c r="AC203" s="1" t="s">
        <v>15</v>
      </c>
      <c r="AD203">
        <v>4</v>
      </c>
      <c r="AE203">
        <v>5</v>
      </c>
      <c r="AF203">
        <v>113</v>
      </c>
      <c r="AG203">
        <v>118</v>
      </c>
      <c r="AH203" t="str">
        <f t="shared" si="14"/>
        <v>28:1</v>
      </c>
      <c r="AI203">
        <f t="shared" si="15"/>
        <v>28.25</v>
      </c>
    </row>
    <row r="204" spans="1:35" x14ac:dyDescent="0.15">
      <c r="A204" t="str">
        <f t="shared" si="13"/>
        <v>130103300110069003</v>
      </c>
      <c r="B204" s="1" t="s">
        <v>289</v>
      </c>
      <c r="C204" s="1" t="s">
        <v>40</v>
      </c>
      <c r="D204" s="1" t="s">
        <v>492</v>
      </c>
      <c r="E204" s="1" t="s">
        <v>118</v>
      </c>
      <c r="F204" s="1" t="s">
        <v>63</v>
      </c>
      <c r="G204" s="1" t="s">
        <v>100</v>
      </c>
      <c r="H204" s="1" t="s">
        <v>101</v>
      </c>
      <c r="I204" s="1" t="s">
        <v>297</v>
      </c>
      <c r="J204" s="1" t="s">
        <v>1068</v>
      </c>
      <c r="K204" s="1" t="s">
        <v>249</v>
      </c>
      <c r="L204" s="1" t="s">
        <v>121</v>
      </c>
      <c r="M204" s="1">
        <v>2</v>
      </c>
      <c r="N204" s="1" t="s">
        <v>1321</v>
      </c>
      <c r="O204" s="1" t="s">
        <v>105</v>
      </c>
      <c r="P204" s="1" t="s">
        <v>106</v>
      </c>
      <c r="Q204" s="1" t="s">
        <v>163</v>
      </c>
      <c r="R204" s="1" t="s">
        <v>109</v>
      </c>
      <c r="S204" s="1" t="s">
        <v>109</v>
      </c>
      <c r="T204" s="1" t="s">
        <v>125</v>
      </c>
      <c r="U204" s="1" t="s">
        <v>126</v>
      </c>
      <c r="V204" s="1" t="s">
        <v>494</v>
      </c>
      <c r="W204" s="1" t="s">
        <v>494</v>
      </c>
      <c r="X204" s="1" t="s">
        <v>1303</v>
      </c>
      <c r="Y204" s="1" t="s">
        <v>294</v>
      </c>
      <c r="Z204" s="1" t="s">
        <v>295</v>
      </c>
      <c r="AA204" s="1"/>
      <c r="AB204" s="1"/>
      <c r="AC204" s="1" t="s">
        <v>15</v>
      </c>
      <c r="AD204">
        <v>2</v>
      </c>
      <c r="AE204">
        <v>11</v>
      </c>
      <c r="AF204">
        <v>54</v>
      </c>
      <c r="AG204">
        <v>65</v>
      </c>
      <c r="AH204" t="str">
        <f t="shared" si="14"/>
        <v>27:1</v>
      </c>
      <c r="AI204">
        <f t="shared" si="15"/>
        <v>27</v>
      </c>
    </row>
    <row r="205" spans="1:35" x14ac:dyDescent="0.15">
      <c r="A205" t="str">
        <f t="shared" si="13"/>
        <v>130103300110070001</v>
      </c>
      <c r="B205" s="1" t="s">
        <v>289</v>
      </c>
      <c r="C205" s="1" t="s">
        <v>40</v>
      </c>
      <c r="D205" s="1" t="s">
        <v>495</v>
      </c>
      <c r="E205" s="1" t="s">
        <v>118</v>
      </c>
      <c r="F205" s="1" t="s">
        <v>42</v>
      </c>
      <c r="G205" s="1" t="s">
        <v>100</v>
      </c>
      <c r="H205" s="1" t="s">
        <v>101</v>
      </c>
      <c r="I205" s="1" t="s">
        <v>291</v>
      </c>
      <c r="J205" s="1" t="s">
        <v>496</v>
      </c>
      <c r="K205" s="1" t="s">
        <v>249</v>
      </c>
      <c r="L205" s="1" t="s">
        <v>121</v>
      </c>
      <c r="M205" s="1">
        <v>3</v>
      </c>
      <c r="N205" s="1" t="s">
        <v>1321</v>
      </c>
      <c r="O205" s="1" t="s">
        <v>105</v>
      </c>
      <c r="P205" s="1" t="s">
        <v>106</v>
      </c>
      <c r="Q205" s="1" t="s">
        <v>163</v>
      </c>
      <c r="R205" s="1" t="s">
        <v>109</v>
      </c>
      <c r="S205" s="1" t="s">
        <v>109</v>
      </c>
      <c r="T205" s="1" t="s">
        <v>125</v>
      </c>
      <c r="U205" s="1" t="s">
        <v>126</v>
      </c>
      <c r="V205" s="1" t="s">
        <v>497</v>
      </c>
      <c r="W205" s="1" t="s">
        <v>497</v>
      </c>
      <c r="X205" s="1" t="s">
        <v>1322</v>
      </c>
      <c r="Y205" s="1" t="s">
        <v>294</v>
      </c>
      <c r="Z205" s="1" t="s">
        <v>295</v>
      </c>
      <c r="AA205" s="1"/>
      <c r="AB205" s="1"/>
      <c r="AC205" s="1" t="s">
        <v>15</v>
      </c>
      <c r="AD205">
        <v>3</v>
      </c>
      <c r="AE205">
        <v>98</v>
      </c>
      <c r="AF205">
        <v>406</v>
      </c>
      <c r="AG205">
        <v>504</v>
      </c>
      <c r="AH205" t="str">
        <f t="shared" si="14"/>
        <v>135:1</v>
      </c>
      <c r="AI205">
        <f t="shared" si="15"/>
        <v>135.33333333333334</v>
      </c>
    </row>
    <row r="206" spans="1:35" x14ac:dyDescent="0.15">
      <c r="A206" t="str">
        <f t="shared" si="13"/>
        <v>130103300110070002</v>
      </c>
      <c r="B206" s="1" t="s">
        <v>289</v>
      </c>
      <c r="C206" s="1" t="s">
        <v>40</v>
      </c>
      <c r="D206" s="1" t="s">
        <v>495</v>
      </c>
      <c r="E206" s="1" t="s">
        <v>118</v>
      </c>
      <c r="F206" s="1" t="s">
        <v>44</v>
      </c>
      <c r="G206" s="1" t="s">
        <v>100</v>
      </c>
      <c r="H206" s="1" t="s">
        <v>101</v>
      </c>
      <c r="I206" s="1" t="s">
        <v>291</v>
      </c>
      <c r="J206" s="1" t="s">
        <v>1066</v>
      </c>
      <c r="K206" s="1" t="s">
        <v>249</v>
      </c>
      <c r="L206" s="1" t="s">
        <v>121</v>
      </c>
      <c r="M206" s="1">
        <v>3</v>
      </c>
      <c r="N206" s="1" t="s">
        <v>1321</v>
      </c>
      <c r="O206" s="1" t="s">
        <v>105</v>
      </c>
      <c r="P206" s="1" t="s">
        <v>106</v>
      </c>
      <c r="Q206" s="1" t="s">
        <v>163</v>
      </c>
      <c r="R206" s="1" t="s">
        <v>109</v>
      </c>
      <c r="S206" s="1" t="s">
        <v>109</v>
      </c>
      <c r="T206" s="1" t="s">
        <v>125</v>
      </c>
      <c r="U206" s="1" t="s">
        <v>126</v>
      </c>
      <c r="V206" s="1" t="s">
        <v>497</v>
      </c>
      <c r="W206" s="1" t="s">
        <v>497</v>
      </c>
      <c r="X206" s="1" t="s">
        <v>1323</v>
      </c>
      <c r="Y206" s="1" t="s">
        <v>294</v>
      </c>
      <c r="Z206" s="1" t="s">
        <v>295</v>
      </c>
      <c r="AA206" s="1"/>
      <c r="AB206" s="1"/>
      <c r="AC206" s="1" t="s">
        <v>15</v>
      </c>
      <c r="AD206">
        <v>3</v>
      </c>
      <c r="AE206">
        <v>90</v>
      </c>
      <c r="AF206">
        <v>521</v>
      </c>
      <c r="AG206">
        <v>611</v>
      </c>
      <c r="AH206" t="str">
        <f t="shared" si="14"/>
        <v>174:1</v>
      </c>
      <c r="AI206">
        <f t="shared" si="15"/>
        <v>173.66666666666666</v>
      </c>
    </row>
    <row r="207" spans="1:35" x14ac:dyDescent="0.15">
      <c r="A207" t="str">
        <f t="shared" si="13"/>
        <v>130103300110070003</v>
      </c>
      <c r="B207" s="1" t="s">
        <v>289</v>
      </c>
      <c r="C207" s="1" t="s">
        <v>40</v>
      </c>
      <c r="D207" s="1" t="s">
        <v>495</v>
      </c>
      <c r="E207" s="1" t="s">
        <v>118</v>
      </c>
      <c r="F207" s="1" t="s">
        <v>63</v>
      </c>
      <c r="G207" s="1" t="s">
        <v>100</v>
      </c>
      <c r="H207" s="1" t="s">
        <v>101</v>
      </c>
      <c r="I207" s="1" t="s">
        <v>297</v>
      </c>
      <c r="J207" s="1" t="s">
        <v>1165</v>
      </c>
      <c r="K207" s="1" t="s">
        <v>249</v>
      </c>
      <c r="L207" s="1" t="s">
        <v>121</v>
      </c>
      <c r="M207" s="1">
        <v>4</v>
      </c>
      <c r="N207" s="1" t="s">
        <v>1321</v>
      </c>
      <c r="O207" s="1" t="s">
        <v>105</v>
      </c>
      <c r="P207" s="1" t="s">
        <v>106</v>
      </c>
      <c r="Q207" s="1" t="s">
        <v>163</v>
      </c>
      <c r="R207" s="1" t="s">
        <v>109</v>
      </c>
      <c r="S207" s="1" t="s">
        <v>109</v>
      </c>
      <c r="T207" s="1" t="s">
        <v>125</v>
      </c>
      <c r="U207" s="1" t="s">
        <v>126</v>
      </c>
      <c r="V207" s="1" t="s">
        <v>497</v>
      </c>
      <c r="W207" s="1" t="s">
        <v>497</v>
      </c>
      <c r="X207" s="1" t="s">
        <v>1301</v>
      </c>
      <c r="Y207" s="1" t="s">
        <v>294</v>
      </c>
      <c r="Z207" s="1" t="s">
        <v>295</v>
      </c>
      <c r="AA207" s="1"/>
      <c r="AB207" s="1"/>
      <c r="AC207" s="1" t="s">
        <v>15</v>
      </c>
      <c r="AD207">
        <v>4</v>
      </c>
      <c r="AE207">
        <v>186</v>
      </c>
      <c r="AF207">
        <v>711</v>
      </c>
      <c r="AG207">
        <v>897</v>
      </c>
      <c r="AH207" t="str">
        <f t="shared" si="14"/>
        <v>178:1</v>
      </c>
      <c r="AI207">
        <f t="shared" si="15"/>
        <v>177.75</v>
      </c>
    </row>
    <row r="208" spans="1:35" x14ac:dyDescent="0.15">
      <c r="A208" t="str">
        <f t="shared" si="13"/>
        <v>130103300110071001</v>
      </c>
      <c r="B208" s="1" t="s">
        <v>289</v>
      </c>
      <c r="C208" s="1" t="s">
        <v>40</v>
      </c>
      <c r="D208" s="1" t="s">
        <v>498</v>
      </c>
      <c r="E208" s="1" t="s">
        <v>118</v>
      </c>
      <c r="F208" s="1" t="s">
        <v>42</v>
      </c>
      <c r="G208" s="1" t="s">
        <v>100</v>
      </c>
      <c r="H208" s="1" t="s">
        <v>101</v>
      </c>
      <c r="I208" s="1" t="s">
        <v>291</v>
      </c>
      <c r="J208" s="1" t="s">
        <v>499</v>
      </c>
      <c r="K208" s="1" t="s">
        <v>249</v>
      </c>
      <c r="L208" s="1" t="s">
        <v>121</v>
      </c>
      <c r="M208" s="1">
        <v>4</v>
      </c>
      <c r="N208" s="1" t="s">
        <v>1321</v>
      </c>
      <c r="O208" s="1" t="s">
        <v>105</v>
      </c>
      <c r="P208" s="1" t="s">
        <v>106</v>
      </c>
      <c r="Q208" s="1" t="s">
        <v>163</v>
      </c>
      <c r="R208" s="1" t="s">
        <v>109</v>
      </c>
      <c r="S208" s="1" t="s">
        <v>109</v>
      </c>
      <c r="T208" s="1" t="s">
        <v>125</v>
      </c>
      <c r="U208" s="1" t="s">
        <v>126</v>
      </c>
      <c r="V208" s="1" t="s">
        <v>500</v>
      </c>
      <c r="W208" s="1" t="s">
        <v>500</v>
      </c>
      <c r="X208" s="1" t="s">
        <v>1310</v>
      </c>
      <c r="Y208" s="1" t="s">
        <v>294</v>
      </c>
      <c r="Z208" s="1" t="s">
        <v>295</v>
      </c>
      <c r="AA208" s="1"/>
      <c r="AB208" s="1"/>
      <c r="AC208" s="1" t="s">
        <v>15</v>
      </c>
      <c r="AD208">
        <v>4</v>
      </c>
      <c r="AE208">
        <v>8</v>
      </c>
      <c r="AF208">
        <v>44</v>
      </c>
      <c r="AG208">
        <v>52</v>
      </c>
      <c r="AH208" t="str">
        <f t="shared" si="14"/>
        <v>11:1</v>
      </c>
      <c r="AI208">
        <f t="shared" si="15"/>
        <v>11</v>
      </c>
    </row>
    <row r="209" spans="1:35" x14ac:dyDescent="0.15">
      <c r="A209" t="str">
        <f t="shared" si="13"/>
        <v>130103300110071002</v>
      </c>
      <c r="B209" s="1" t="s">
        <v>289</v>
      </c>
      <c r="C209" s="1" t="s">
        <v>40</v>
      </c>
      <c r="D209" s="1" t="s">
        <v>498</v>
      </c>
      <c r="E209" s="1" t="s">
        <v>118</v>
      </c>
      <c r="F209" s="1" t="s">
        <v>44</v>
      </c>
      <c r="G209" s="1" t="s">
        <v>100</v>
      </c>
      <c r="H209" s="1" t="s">
        <v>101</v>
      </c>
      <c r="I209" s="1" t="s">
        <v>291</v>
      </c>
      <c r="J209" s="1" t="s">
        <v>501</v>
      </c>
      <c r="K209" s="1" t="s">
        <v>249</v>
      </c>
      <c r="L209" s="1" t="s">
        <v>121</v>
      </c>
      <c r="M209" s="1">
        <v>4</v>
      </c>
      <c r="N209" s="1" t="s">
        <v>1321</v>
      </c>
      <c r="O209" s="1" t="s">
        <v>105</v>
      </c>
      <c r="P209" s="1" t="s">
        <v>106</v>
      </c>
      <c r="Q209" s="1" t="s">
        <v>163</v>
      </c>
      <c r="R209" s="1" t="s">
        <v>109</v>
      </c>
      <c r="S209" s="1" t="s">
        <v>109</v>
      </c>
      <c r="T209" s="1" t="s">
        <v>125</v>
      </c>
      <c r="U209" s="1" t="s">
        <v>126</v>
      </c>
      <c r="V209" s="1" t="s">
        <v>500</v>
      </c>
      <c r="W209" s="1" t="s">
        <v>500</v>
      </c>
      <c r="X209" s="1" t="s">
        <v>1311</v>
      </c>
      <c r="Y209" s="1" t="s">
        <v>294</v>
      </c>
      <c r="Z209" s="1" t="s">
        <v>295</v>
      </c>
      <c r="AA209" s="1"/>
      <c r="AB209" s="1"/>
      <c r="AC209" s="1" t="s">
        <v>15</v>
      </c>
      <c r="AD209">
        <v>4</v>
      </c>
      <c r="AE209">
        <v>4</v>
      </c>
      <c r="AF209">
        <v>65</v>
      </c>
      <c r="AG209">
        <v>69</v>
      </c>
      <c r="AH209" t="str">
        <f t="shared" si="14"/>
        <v>16:1</v>
      </c>
      <c r="AI209">
        <f t="shared" si="15"/>
        <v>16.25</v>
      </c>
    </row>
    <row r="210" spans="1:35" x14ac:dyDescent="0.15">
      <c r="A210" t="str">
        <f t="shared" si="13"/>
        <v>130103300110071003</v>
      </c>
      <c r="B210" s="1" t="s">
        <v>289</v>
      </c>
      <c r="C210" s="1" t="s">
        <v>40</v>
      </c>
      <c r="D210" s="1" t="s">
        <v>498</v>
      </c>
      <c r="E210" s="1" t="s">
        <v>118</v>
      </c>
      <c r="F210" s="1" t="s">
        <v>63</v>
      </c>
      <c r="G210" s="1" t="s">
        <v>100</v>
      </c>
      <c r="H210" s="1" t="s">
        <v>101</v>
      </c>
      <c r="I210" s="1" t="s">
        <v>297</v>
      </c>
      <c r="J210" s="1" t="s">
        <v>502</v>
      </c>
      <c r="K210" s="1" t="s">
        <v>249</v>
      </c>
      <c r="L210" s="1" t="s">
        <v>121</v>
      </c>
      <c r="M210" s="1">
        <v>4</v>
      </c>
      <c r="N210" s="1" t="s">
        <v>1321</v>
      </c>
      <c r="O210" s="1" t="s">
        <v>105</v>
      </c>
      <c r="P210" s="1" t="s">
        <v>106</v>
      </c>
      <c r="Q210" s="1" t="s">
        <v>163</v>
      </c>
      <c r="R210" s="1" t="s">
        <v>109</v>
      </c>
      <c r="S210" s="1" t="s">
        <v>109</v>
      </c>
      <c r="T210" s="1" t="s">
        <v>125</v>
      </c>
      <c r="U210" s="1" t="s">
        <v>126</v>
      </c>
      <c r="V210" s="1" t="s">
        <v>500</v>
      </c>
      <c r="W210" s="1" t="s">
        <v>500</v>
      </c>
      <c r="X210" s="1" t="s">
        <v>1303</v>
      </c>
      <c r="Y210" s="1" t="s">
        <v>294</v>
      </c>
      <c r="Z210" s="1" t="s">
        <v>295</v>
      </c>
      <c r="AA210" s="1"/>
      <c r="AB210" s="1"/>
      <c r="AC210" s="1" t="s">
        <v>15</v>
      </c>
      <c r="AD210">
        <v>4</v>
      </c>
      <c r="AE210">
        <v>14</v>
      </c>
      <c r="AF210">
        <v>60</v>
      </c>
      <c r="AG210">
        <v>74</v>
      </c>
      <c r="AH210" t="str">
        <f t="shared" si="14"/>
        <v>15:1</v>
      </c>
      <c r="AI210">
        <f t="shared" si="15"/>
        <v>15</v>
      </c>
    </row>
    <row r="211" spans="1:35" x14ac:dyDescent="0.15">
      <c r="A211" t="str">
        <f t="shared" si="13"/>
        <v>130103300110071004</v>
      </c>
      <c r="B211" s="1" t="s">
        <v>289</v>
      </c>
      <c r="C211" s="1" t="s">
        <v>40</v>
      </c>
      <c r="D211" s="1" t="s">
        <v>498</v>
      </c>
      <c r="E211" s="1" t="s">
        <v>118</v>
      </c>
      <c r="F211" s="1" t="s">
        <v>323</v>
      </c>
      <c r="G211" s="1" t="s">
        <v>100</v>
      </c>
      <c r="H211" s="1" t="s">
        <v>101</v>
      </c>
      <c r="I211" s="1" t="s">
        <v>297</v>
      </c>
      <c r="J211" s="1" t="s">
        <v>503</v>
      </c>
      <c r="K211" s="1" t="s">
        <v>249</v>
      </c>
      <c r="L211" s="1" t="s">
        <v>121</v>
      </c>
      <c r="M211" s="1">
        <v>3</v>
      </c>
      <c r="N211" s="1" t="s">
        <v>1300</v>
      </c>
      <c r="O211" s="1" t="s">
        <v>105</v>
      </c>
      <c r="P211" s="1" t="s">
        <v>106</v>
      </c>
      <c r="Q211" s="1" t="s">
        <v>163</v>
      </c>
      <c r="R211" s="1" t="s">
        <v>203</v>
      </c>
      <c r="S211" s="1" t="s">
        <v>204</v>
      </c>
      <c r="T211" s="1" t="s">
        <v>125</v>
      </c>
      <c r="U211" s="1" t="s">
        <v>126</v>
      </c>
      <c r="V211" s="1" t="s">
        <v>500</v>
      </c>
      <c r="W211" s="1" t="s">
        <v>500</v>
      </c>
      <c r="X211" s="1" t="s">
        <v>1301</v>
      </c>
      <c r="Y211" s="1" t="s">
        <v>294</v>
      </c>
      <c r="Z211" s="1" t="s">
        <v>295</v>
      </c>
      <c r="AA211" s="1"/>
      <c r="AB211" s="1"/>
      <c r="AC211" s="1" t="s">
        <v>15</v>
      </c>
      <c r="AD211">
        <v>3</v>
      </c>
      <c r="AE211">
        <v>4</v>
      </c>
      <c r="AF211">
        <v>5</v>
      </c>
      <c r="AG211">
        <v>9</v>
      </c>
      <c r="AH211" t="str">
        <f t="shared" si="14"/>
        <v>2:1</v>
      </c>
      <c r="AI211">
        <f t="shared" si="15"/>
        <v>1.6666666666666667</v>
      </c>
    </row>
    <row r="212" spans="1:35" x14ac:dyDescent="0.15">
      <c r="A212" t="str">
        <f t="shared" si="13"/>
        <v>130103300110072001</v>
      </c>
      <c r="B212" s="1" t="s">
        <v>289</v>
      </c>
      <c r="C212" s="1" t="s">
        <v>40</v>
      </c>
      <c r="D212" s="1" t="s">
        <v>504</v>
      </c>
      <c r="E212" s="1" t="s">
        <v>118</v>
      </c>
      <c r="F212" s="1" t="s">
        <v>42</v>
      </c>
      <c r="G212" s="1" t="s">
        <v>100</v>
      </c>
      <c r="H212" s="1" t="s">
        <v>101</v>
      </c>
      <c r="I212" s="1" t="s">
        <v>291</v>
      </c>
      <c r="J212" s="1" t="s">
        <v>505</v>
      </c>
      <c r="K212" s="1" t="s">
        <v>249</v>
      </c>
      <c r="L212" s="1" t="s">
        <v>121</v>
      </c>
      <c r="M212" s="1">
        <v>4</v>
      </c>
      <c r="N212" s="1" t="s">
        <v>1321</v>
      </c>
      <c r="O212" s="1" t="s">
        <v>105</v>
      </c>
      <c r="P212" s="1" t="s">
        <v>106</v>
      </c>
      <c r="Q212" s="1" t="s">
        <v>163</v>
      </c>
      <c r="R212" s="1" t="s">
        <v>109</v>
      </c>
      <c r="S212" s="1" t="s">
        <v>109</v>
      </c>
      <c r="T212" s="1" t="s">
        <v>125</v>
      </c>
      <c r="U212" s="1" t="s">
        <v>126</v>
      </c>
      <c r="V212" s="1" t="s">
        <v>506</v>
      </c>
      <c r="W212" s="1" t="s">
        <v>506</v>
      </c>
      <c r="X212" s="1" t="s">
        <v>1310</v>
      </c>
      <c r="Y212" s="1" t="s">
        <v>294</v>
      </c>
      <c r="Z212" s="1" t="s">
        <v>295</v>
      </c>
      <c r="AA212" s="1"/>
      <c r="AB212" s="1"/>
      <c r="AC212" s="1" t="s">
        <v>15</v>
      </c>
      <c r="AD212">
        <v>4</v>
      </c>
      <c r="AE212">
        <v>12</v>
      </c>
      <c r="AF212">
        <v>47</v>
      </c>
      <c r="AG212">
        <v>59</v>
      </c>
      <c r="AH212" t="str">
        <f t="shared" si="14"/>
        <v>12:1</v>
      </c>
      <c r="AI212">
        <f t="shared" si="15"/>
        <v>11.75</v>
      </c>
    </row>
    <row r="213" spans="1:35" x14ac:dyDescent="0.15">
      <c r="A213" t="str">
        <f t="shared" si="13"/>
        <v>130103300110072002</v>
      </c>
      <c r="B213" s="1" t="s">
        <v>289</v>
      </c>
      <c r="C213" s="1" t="s">
        <v>40</v>
      </c>
      <c r="D213" s="1" t="s">
        <v>504</v>
      </c>
      <c r="E213" s="1" t="s">
        <v>118</v>
      </c>
      <c r="F213" s="1" t="s">
        <v>44</v>
      </c>
      <c r="G213" s="1" t="s">
        <v>100</v>
      </c>
      <c r="H213" s="1" t="s">
        <v>101</v>
      </c>
      <c r="I213" s="1" t="s">
        <v>291</v>
      </c>
      <c r="J213" s="1" t="s">
        <v>507</v>
      </c>
      <c r="K213" s="1" t="s">
        <v>249</v>
      </c>
      <c r="L213" s="1" t="s">
        <v>121</v>
      </c>
      <c r="M213" s="1">
        <v>4</v>
      </c>
      <c r="N213" s="1" t="s">
        <v>1321</v>
      </c>
      <c r="O213" s="1" t="s">
        <v>105</v>
      </c>
      <c r="P213" s="1" t="s">
        <v>106</v>
      </c>
      <c r="Q213" s="1" t="s">
        <v>163</v>
      </c>
      <c r="R213" s="1" t="s">
        <v>109</v>
      </c>
      <c r="S213" s="1" t="s">
        <v>109</v>
      </c>
      <c r="T213" s="1" t="s">
        <v>125</v>
      </c>
      <c r="U213" s="1" t="s">
        <v>126</v>
      </c>
      <c r="V213" s="1" t="s">
        <v>506</v>
      </c>
      <c r="W213" s="1" t="s">
        <v>506</v>
      </c>
      <c r="X213" s="1" t="s">
        <v>1311</v>
      </c>
      <c r="Y213" s="1" t="s">
        <v>294</v>
      </c>
      <c r="Z213" s="1" t="s">
        <v>295</v>
      </c>
      <c r="AA213" s="1"/>
      <c r="AB213" s="1"/>
      <c r="AC213" s="1" t="s">
        <v>15</v>
      </c>
      <c r="AD213">
        <v>4</v>
      </c>
      <c r="AE213">
        <v>6</v>
      </c>
      <c r="AF213">
        <v>77</v>
      </c>
      <c r="AG213">
        <v>83</v>
      </c>
      <c r="AH213" t="str">
        <f t="shared" si="14"/>
        <v>19:1</v>
      </c>
      <c r="AI213">
        <f t="shared" si="15"/>
        <v>19.25</v>
      </c>
    </row>
    <row r="214" spans="1:35" x14ac:dyDescent="0.15">
      <c r="A214" t="str">
        <f t="shared" si="13"/>
        <v>130103300110072003</v>
      </c>
      <c r="B214" s="1" t="s">
        <v>289</v>
      </c>
      <c r="C214" s="1" t="s">
        <v>40</v>
      </c>
      <c r="D214" s="1" t="s">
        <v>504</v>
      </c>
      <c r="E214" s="1" t="s">
        <v>118</v>
      </c>
      <c r="F214" s="1" t="s">
        <v>63</v>
      </c>
      <c r="G214" s="1" t="s">
        <v>100</v>
      </c>
      <c r="H214" s="1" t="s">
        <v>101</v>
      </c>
      <c r="I214" s="1" t="s">
        <v>297</v>
      </c>
      <c r="J214" s="1" t="s">
        <v>508</v>
      </c>
      <c r="K214" s="1" t="s">
        <v>249</v>
      </c>
      <c r="L214" s="1" t="s">
        <v>121</v>
      </c>
      <c r="M214" s="1">
        <v>4</v>
      </c>
      <c r="N214" s="1" t="s">
        <v>1321</v>
      </c>
      <c r="O214" s="1" t="s">
        <v>105</v>
      </c>
      <c r="P214" s="1" t="s">
        <v>106</v>
      </c>
      <c r="Q214" s="1" t="s">
        <v>163</v>
      </c>
      <c r="R214" s="1" t="s">
        <v>109</v>
      </c>
      <c r="S214" s="1" t="s">
        <v>109</v>
      </c>
      <c r="T214" s="1" t="s">
        <v>125</v>
      </c>
      <c r="U214" s="1" t="s">
        <v>126</v>
      </c>
      <c r="V214" s="1" t="s">
        <v>506</v>
      </c>
      <c r="W214" s="1" t="s">
        <v>506</v>
      </c>
      <c r="X214" s="1" t="s">
        <v>1303</v>
      </c>
      <c r="Y214" s="1" t="s">
        <v>294</v>
      </c>
      <c r="Z214" s="1" t="s">
        <v>295</v>
      </c>
      <c r="AA214" s="1"/>
      <c r="AB214" s="1"/>
      <c r="AC214" s="1" t="s">
        <v>15</v>
      </c>
      <c r="AD214">
        <v>4</v>
      </c>
      <c r="AE214">
        <v>16</v>
      </c>
      <c r="AF214">
        <v>69</v>
      </c>
      <c r="AG214">
        <v>85</v>
      </c>
      <c r="AH214" t="str">
        <f t="shared" si="14"/>
        <v>17:1</v>
      </c>
      <c r="AI214">
        <f t="shared" si="15"/>
        <v>17.25</v>
      </c>
    </row>
    <row r="215" spans="1:35" x14ac:dyDescent="0.15">
      <c r="A215" t="str">
        <f t="shared" si="13"/>
        <v>130103300110072004</v>
      </c>
      <c r="B215" s="1" t="s">
        <v>289</v>
      </c>
      <c r="C215" s="1" t="s">
        <v>40</v>
      </c>
      <c r="D215" s="1" t="s">
        <v>504</v>
      </c>
      <c r="E215" s="1" t="s">
        <v>118</v>
      </c>
      <c r="F215" s="1" t="s">
        <v>323</v>
      </c>
      <c r="G215" s="1" t="s">
        <v>100</v>
      </c>
      <c r="H215" s="1" t="s">
        <v>101</v>
      </c>
      <c r="I215" s="1" t="s">
        <v>297</v>
      </c>
      <c r="J215" s="1" t="s">
        <v>509</v>
      </c>
      <c r="K215" s="1" t="s">
        <v>249</v>
      </c>
      <c r="L215" s="1" t="s">
        <v>121</v>
      </c>
      <c r="M215" s="1">
        <v>3</v>
      </c>
      <c r="N215" s="1" t="s">
        <v>1300</v>
      </c>
      <c r="O215" s="1" t="s">
        <v>105</v>
      </c>
      <c r="P215" s="1" t="s">
        <v>106</v>
      </c>
      <c r="Q215" s="1" t="s">
        <v>163</v>
      </c>
      <c r="R215" s="1" t="s">
        <v>203</v>
      </c>
      <c r="S215" s="1" t="s">
        <v>204</v>
      </c>
      <c r="T215" s="1" t="s">
        <v>125</v>
      </c>
      <c r="U215" s="1" t="s">
        <v>126</v>
      </c>
      <c r="V215" s="1" t="s">
        <v>506</v>
      </c>
      <c r="W215" s="1" t="s">
        <v>506</v>
      </c>
      <c r="X215" s="1" t="s">
        <v>1301</v>
      </c>
      <c r="Y215" s="1" t="s">
        <v>294</v>
      </c>
      <c r="Z215" s="1" t="s">
        <v>295</v>
      </c>
      <c r="AA215" s="1"/>
      <c r="AB215" s="1"/>
      <c r="AC215" s="1" t="s">
        <v>15</v>
      </c>
      <c r="AD215">
        <v>3</v>
      </c>
      <c r="AE215">
        <v>7</v>
      </c>
      <c r="AF215">
        <v>11</v>
      </c>
      <c r="AG215">
        <v>18</v>
      </c>
      <c r="AH215" t="str">
        <f t="shared" si="14"/>
        <v>4:1</v>
      </c>
      <c r="AI215">
        <f t="shared" si="15"/>
        <v>3.6666666666666665</v>
      </c>
    </row>
    <row r="216" spans="1:35" x14ac:dyDescent="0.15">
      <c r="A216" t="str">
        <f t="shared" si="13"/>
        <v>130103300110073001</v>
      </c>
      <c r="B216" s="1" t="s">
        <v>289</v>
      </c>
      <c r="C216" s="1" t="s">
        <v>40</v>
      </c>
      <c r="D216" s="1" t="s">
        <v>510</v>
      </c>
      <c r="E216" s="1" t="s">
        <v>118</v>
      </c>
      <c r="F216" s="1" t="s">
        <v>42</v>
      </c>
      <c r="G216" s="1" t="s">
        <v>100</v>
      </c>
      <c r="H216" s="1" t="s">
        <v>101</v>
      </c>
      <c r="I216" s="1" t="s">
        <v>291</v>
      </c>
      <c r="J216" s="1" t="s">
        <v>511</v>
      </c>
      <c r="K216" s="1" t="s">
        <v>249</v>
      </c>
      <c r="L216" s="1" t="s">
        <v>121</v>
      </c>
      <c r="M216" s="1">
        <v>3</v>
      </c>
      <c r="N216" s="1" t="s">
        <v>1321</v>
      </c>
      <c r="O216" s="1" t="s">
        <v>105</v>
      </c>
      <c r="P216" s="1" t="s">
        <v>106</v>
      </c>
      <c r="Q216" s="1" t="s">
        <v>163</v>
      </c>
      <c r="R216" s="1" t="s">
        <v>109</v>
      </c>
      <c r="S216" s="1" t="s">
        <v>109</v>
      </c>
      <c r="T216" s="1" t="s">
        <v>125</v>
      </c>
      <c r="U216" s="1" t="s">
        <v>126</v>
      </c>
      <c r="V216" s="1" t="s">
        <v>512</v>
      </c>
      <c r="W216" s="1" t="s">
        <v>512</v>
      </c>
      <c r="X216" s="1" t="s">
        <v>1310</v>
      </c>
      <c r="Y216" s="1" t="s">
        <v>294</v>
      </c>
      <c r="Z216" s="1" t="s">
        <v>295</v>
      </c>
      <c r="AA216" s="1"/>
      <c r="AB216" s="1"/>
      <c r="AC216" s="1" t="s">
        <v>15</v>
      </c>
      <c r="AD216">
        <v>3</v>
      </c>
      <c r="AE216">
        <v>8</v>
      </c>
      <c r="AF216">
        <v>37</v>
      </c>
      <c r="AG216">
        <v>45</v>
      </c>
      <c r="AH216" t="str">
        <f t="shared" si="14"/>
        <v>12:1</v>
      </c>
      <c r="AI216">
        <f t="shared" si="15"/>
        <v>12.333333333333334</v>
      </c>
    </row>
    <row r="217" spans="1:35" x14ac:dyDescent="0.15">
      <c r="A217" t="str">
        <f t="shared" si="13"/>
        <v>130103300110073002</v>
      </c>
      <c r="B217" s="1" t="s">
        <v>289</v>
      </c>
      <c r="C217" s="1" t="s">
        <v>40</v>
      </c>
      <c r="D217" s="1" t="s">
        <v>510</v>
      </c>
      <c r="E217" s="1" t="s">
        <v>118</v>
      </c>
      <c r="F217" s="1" t="s">
        <v>44</v>
      </c>
      <c r="G217" s="1" t="s">
        <v>100</v>
      </c>
      <c r="H217" s="1" t="s">
        <v>101</v>
      </c>
      <c r="I217" s="1" t="s">
        <v>291</v>
      </c>
      <c r="J217" s="1" t="s">
        <v>1061</v>
      </c>
      <c r="K217" s="1" t="s">
        <v>249</v>
      </c>
      <c r="L217" s="1" t="s">
        <v>121</v>
      </c>
      <c r="M217" s="1">
        <v>3</v>
      </c>
      <c r="N217" s="1" t="s">
        <v>1321</v>
      </c>
      <c r="O217" s="1" t="s">
        <v>105</v>
      </c>
      <c r="P217" s="1" t="s">
        <v>106</v>
      </c>
      <c r="Q217" s="1" t="s">
        <v>163</v>
      </c>
      <c r="R217" s="1" t="s">
        <v>109</v>
      </c>
      <c r="S217" s="1" t="s">
        <v>109</v>
      </c>
      <c r="T217" s="1" t="s">
        <v>125</v>
      </c>
      <c r="U217" s="1" t="s">
        <v>126</v>
      </c>
      <c r="V217" s="1" t="s">
        <v>512</v>
      </c>
      <c r="W217" s="1" t="s">
        <v>512</v>
      </c>
      <c r="X217" s="1" t="s">
        <v>1311</v>
      </c>
      <c r="Y217" s="1" t="s">
        <v>294</v>
      </c>
      <c r="Z217" s="1" t="s">
        <v>295</v>
      </c>
      <c r="AA217" s="1"/>
      <c r="AB217" s="1"/>
      <c r="AC217" s="1" t="s">
        <v>15</v>
      </c>
      <c r="AD217">
        <v>3</v>
      </c>
      <c r="AE217">
        <v>3</v>
      </c>
      <c r="AF217">
        <v>68</v>
      </c>
      <c r="AG217">
        <v>71</v>
      </c>
      <c r="AH217" t="str">
        <f t="shared" si="14"/>
        <v>23:1</v>
      </c>
      <c r="AI217">
        <f t="shared" si="15"/>
        <v>22.666666666666668</v>
      </c>
    </row>
    <row r="218" spans="1:35" x14ac:dyDescent="0.15">
      <c r="A218" t="str">
        <f t="shared" si="13"/>
        <v>130103300110073003</v>
      </c>
      <c r="B218" s="1" t="s">
        <v>289</v>
      </c>
      <c r="C218" s="1" t="s">
        <v>40</v>
      </c>
      <c r="D218" s="1" t="s">
        <v>510</v>
      </c>
      <c r="E218" s="1" t="s">
        <v>118</v>
      </c>
      <c r="F218" s="1" t="s">
        <v>63</v>
      </c>
      <c r="G218" s="1" t="s">
        <v>100</v>
      </c>
      <c r="H218" s="1" t="s">
        <v>101</v>
      </c>
      <c r="I218" s="1" t="s">
        <v>297</v>
      </c>
      <c r="J218" s="1" t="s">
        <v>1062</v>
      </c>
      <c r="K218" s="1" t="s">
        <v>249</v>
      </c>
      <c r="L218" s="1" t="s">
        <v>121</v>
      </c>
      <c r="M218" s="1">
        <v>4</v>
      </c>
      <c r="N218" s="1" t="s">
        <v>1300</v>
      </c>
      <c r="O218" s="1" t="s">
        <v>105</v>
      </c>
      <c r="P218" s="1" t="s">
        <v>106</v>
      </c>
      <c r="Q218" s="1" t="s">
        <v>163</v>
      </c>
      <c r="R218" s="1" t="s">
        <v>203</v>
      </c>
      <c r="S218" s="1" t="s">
        <v>204</v>
      </c>
      <c r="T218" s="1" t="s">
        <v>125</v>
      </c>
      <c r="U218" s="1" t="s">
        <v>126</v>
      </c>
      <c r="V218" s="1" t="s">
        <v>512</v>
      </c>
      <c r="W218" s="1" t="s">
        <v>512</v>
      </c>
      <c r="X218" s="1" t="s">
        <v>1301</v>
      </c>
      <c r="Y218" s="1" t="s">
        <v>294</v>
      </c>
      <c r="Z218" s="1" t="s">
        <v>295</v>
      </c>
      <c r="AA218" s="1"/>
      <c r="AB218" s="1"/>
      <c r="AC218" s="1" t="s">
        <v>15</v>
      </c>
      <c r="AD218">
        <v>4</v>
      </c>
      <c r="AE218">
        <v>4</v>
      </c>
      <c r="AF218">
        <v>16</v>
      </c>
      <c r="AG218">
        <v>20</v>
      </c>
      <c r="AH218" t="str">
        <f t="shared" si="14"/>
        <v>4:1</v>
      </c>
      <c r="AI218">
        <f t="shared" si="15"/>
        <v>4</v>
      </c>
    </row>
    <row r="219" spans="1:35" x14ac:dyDescent="0.15">
      <c r="A219" t="str">
        <f t="shared" si="13"/>
        <v>130103300110074001</v>
      </c>
      <c r="B219" s="1" t="s">
        <v>289</v>
      </c>
      <c r="C219" s="1" t="s">
        <v>40</v>
      </c>
      <c r="D219" s="1" t="s">
        <v>513</v>
      </c>
      <c r="E219" s="1" t="s">
        <v>118</v>
      </c>
      <c r="F219" s="1" t="s">
        <v>42</v>
      </c>
      <c r="G219" s="1" t="s">
        <v>100</v>
      </c>
      <c r="H219" s="1" t="s">
        <v>101</v>
      </c>
      <c r="I219" s="1" t="s">
        <v>291</v>
      </c>
      <c r="J219" s="1" t="s">
        <v>514</v>
      </c>
      <c r="K219" s="1" t="s">
        <v>249</v>
      </c>
      <c r="L219" s="1" t="s">
        <v>121</v>
      </c>
      <c r="M219" s="1">
        <v>3</v>
      </c>
      <c r="N219" s="1" t="s">
        <v>1321</v>
      </c>
      <c r="O219" s="1" t="s">
        <v>105</v>
      </c>
      <c r="P219" s="1" t="s">
        <v>106</v>
      </c>
      <c r="Q219" s="1" t="s">
        <v>163</v>
      </c>
      <c r="R219" s="1" t="s">
        <v>109</v>
      </c>
      <c r="S219" s="1" t="s">
        <v>109</v>
      </c>
      <c r="T219" s="1" t="s">
        <v>125</v>
      </c>
      <c r="U219" s="1" t="s">
        <v>126</v>
      </c>
      <c r="V219" s="1" t="s">
        <v>228</v>
      </c>
      <c r="W219" s="1" t="s">
        <v>228</v>
      </c>
      <c r="X219" s="1" t="s">
        <v>1310</v>
      </c>
      <c r="Y219" s="1" t="s">
        <v>294</v>
      </c>
      <c r="Z219" s="1" t="s">
        <v>295</v>
      </c>
      <c r="AA219" s="1"/>
      <c r="AB219" s="1"/>
      <c r="AC219" s="1" t="s">
        <v>15</v>
      </c>
      <c r="AD219">
        <v>3</v>
      </c>
      <c r="AE219">
        <v>2</v>
      </c>
      <c r="AF219">
        <v>42</v>
      </c>
      <c r="AG219">
        <v>44</v>
      </c>
      <c r="AH219" t="str">
        <f t="shared" si="14"/>
        <v>14:1</v>
      </c>
      <c r="AI219">
        <f t="shared" si="15"/>
        <v>14</v>
      </c>
    </row>
    <row r="220" spans="1:35" x14ac:dyDescent="0.15">
      <c r="A220" t="str">
        <f t="shared" si="13"/>
        <v>130103300110074002</v>
      </c>
      <c r="B220" s="1" t="s">
        <v>289</v>
      </c>
      <c r="C220" s="1" t="s">
        <v>40</v>
      </c>
      <c r="D220" s="1" t="s">
        <v>513</v>
      </c>
      <c r="E220" s="1" t="s">
        <v>118</v>
      </c>
      <c r="F220" s="1" t="s">
        <v>44</v>
      </c>
      <c r="G220" s="1" t="s">
        <v>100</v>
      </c>
      <c r="H220" s="1" t="s">
        <v>101</v>
      </c>
      <c r="I220" s="1" t="s">
        <v>291</v>
      </c>
      <c r="J220" s="1" t="s">
        <v>515</v>
      </c>
      <c r="K220" s="1" t="s">
        <v>249</v>
      </c>
      <c r="L220" s="1" t="s">
        <v>121</v>
      </c>
      <c r="M220" s="1">
        <v>3</v>
      </c>
      <c r="N220" s="1" t="s">
        <v>1321</v>
      </c>
      <c r="O220" s="1" t="s">
        <v>105</v>
      </c>
      <c r="P220" s="1" t="s">
        <v>106</v>
      </c>
      <c r="Q220" s="1" t="s">
        <v>163</v>
      </c>
      <c r="R220" s="1" t="s">
        <v>109</v>
      </c>
      <c r="S220" s="1" t="s">
        <v>109</v>
      </c>
      <c r="T220" s="1" t="s">
        <v>125</v>
      </c>
      <c r="U220" s="1" t="s">
        <v>126</v>
      </c>
      <c r="V220" s="1" t="s">
        <v>228</v>
      </c>
      <c r="W220" s="1" t="s">
        <v>228</v>
      </c>
      <c r="X220" s="1" t="s">
        <v>1311</v>
      </c>
      <c r="Y220" s="1" t="s">
        <v>294</v>
      </c>
      <c r="Z220" s="1" t="s">
        <v>295</v>
      </c>
      <c r="AA220" s="1"/>
      <c r="AB220" s="1"/>
      <c r="AC220" s="1" t="s">
        <v>15</v>
      </c>
      <c r="AD220">
        <v>3</v>
      </c>
      <c r="AE220">
        <v>4</v>
      </c>
      <c r="AF220">
        <v>62</v>
      </c>
      <c r="AG220">
        <v>66</v>
      </c>
      <c r="AH220" t="str">
        <f t="shared" si="14"/>
        <v>21:1</v>
      </c>
      <c r="AI220">
        <f t="shared" si="15"/>
        <v>20.666666666666668</v>
      </c>
    </row>
    <row r="221" spans="1:35" x14ac:dyDescent="0.15">
      <c r="A221" t="str">
        <f t="shared" si="13"/>
        <v>130103300110074003</v>
      </c>
      <c r="B221" s="1" t="s">
        <v>289</v>
      </c>
      <c r="C221" s="1" t="s">
        <v>40</v>
      </c>
      <c r="D221" s="1" t="s">
        <v>513</v>
      </c>
      <c r="E221" s="1" t="s">
        <v>118</v>
      </c>
      <c r="F221" s="1" t="s">
        <v>63</v>
      </c>
      <c r="G221" s="1" t="s">
        <v>100</v>
      </c>
      <c r="H221" s="1" t="s">
        <v>101</v>
      </c>
      <c r="I221" s="1" t="s">
        <v>297</v>
      </c>
      <c r="J221" s="1" t="s">
        <v>516</v>
      </c>
      <c r="K221" s="1" t="s">
        <v>249</v>
      </c>
      <c r="L221" s="1" t="s">
        <v>121</v>
      </c>
      <c r="M221" s="1">
        <v>3</v>
      </c>
      <c r="N221" s="1" t="s">
        <v>1321</v>
      </c>
      <c r="O221" s="1" t="s">
        <v>105</v>
      </c>
      <c r="P221" s="1" t="s">
        <v>106</v>
      </c>
      <c r="Q221" s="1" t="s">
        <v>163</v>
      </c>
      <c r="R221" s="1" t="s">
        <v>109</v>
      </c>
      <c r="S221" s="1" t="s">
        <v>109</v>
      </c>
      <c r="T221" s="1" t="s">
        <v>125</v>
      </c>
      <c r="U221" s="1" t="s">
        <v>126</v>
      </c>
      <c r="V221" s="1" t="s">
        <v>228</v>
      </c>
      <c r="W221" s="1" t="s">
        <v>228</v>
      </c>
      <c r="X221" s="1" t="s">
        <v>1295</v>
      </c>
      <c r="Y221" s="1" t="s">
        <v>294</v>
      </c>
      <c r="Z221" s="1" t="s">
        <v>295</v>
      </c>
      <c r="AA221" s="1"/>
      <c r="AB221" s="1"/>
      <c r="AC221" s="1" t="s">
        <v>15</v>
      </c>
      <c r="AD221">
        <v>3</v>
      </c>
      <c r="AE221">
        <v>12</v>
      </c>
      <c r="AF221">
        <v>42</v>
      </c>
      <c r="AG221">
        <v>54</v>
      </c>
      <c r="AH221" t="str">
        <f t="shared" si="14"/>
        <v>14:1</v>
      </c>
      <c r="AI221">
        <f t="shared" si="15"/>
        <v>14</v>
      </c>
    </row>
    <row r="222" spans="1:35" x14ac:dyDescent="0.15">
      <c r="A222" t="str">
        <f t="shared" si="13"/>
        <v>130103300110074004</v>
      </c>
      <c r="B222" s="1" t="s">
        <v>289</v>
      </c>
      <c r="C222" s="1" t="s">
        <v>40</v>
      </c>
      <c r="D222" s="1" t="s">
        <v>513</v>
      </c>
      <c r="E222" s="1" t="s">
        <v>118</v>
      </c>
      <c r="F222" s="1" t="s">
        <v>323</v>
      </c>
      <c r="G222" s="1" t="s">
        <v>100</v>
      </c>
      <c r="H222" s="1" t="s">
        <v>101</v>
      </c>
      <c r="I222" s="1" t="s">
        <v>297</v>
      </c>
      <c r="J222" s="1" t="s">
        <v>517</v>
      </c>
      <c r="K222" s="1" t="s">
        <v>249</v>
      </c>
      <c r="L222" s="1" t="s">
        <v>121</v>
      </c>
      <c r="M222" s="1">
        <v>3</v>
      </c>
      <c r="N222" s="1" t="s">
        <v>1321</v>
      </c>
      <c r="O222" s="1" t="s">
        <v>105</v>
      </c>
      <c r="P222" s="1" t="s">
        <v>106</v>
      </c>
      <c r="Q222" s="1" t="s">
        <v>163</v>
      </c>
      <c r="R222" s="1" t="s">
        <v>109</v>
      </c>
      <c r="S222" s="1" t="s">
        <v>109</v>
      </c>
      <c r="T222" s="1" t="s">
        <v>125</v>
      </c>
      <c r="U222" s="1" t="s">
        <v>126</v>
      </c>
      <c r="V222" s="1" t="s">
        <v>228</v>
      </c>
      <c r="W222" s="1" t="s">
        <v>228</v>
      </c>
      <c r="X222" s="1" t="s">
        <v>1296</v>
      </c>
      <c r="Y222" s="1" t="s">
        <v>294</v>
      </c>
      <c r="Z222" s="1" t="s">
        <v>295</v>
      </c>
      <c r="AA222" s="1"/>
      <c r="AB222" s="1"/>
      <c r="AC222" s="1" t="s">
        <v>15</v>
      </c>
      <c r="AD222">
        <v>3</v>
      </c>
      <c r="AE222">
        <v>5</v>
      </c>
      <c r="AF222">
        <v>64</v>
      </c>
      <c r="AG222">
        <v>69</v>
      </c>
      <c r="AH222" t="str">
        <f t="shared" si="14"/>
        <v>21:1</v>
      </c>
      <c r="AI222">
        <f t="shared" si="15"/>
        <v>21.333333333333332</v>
      </c>
    </row>
    <row r="223" spans="1:35" x14ac:dyDescent="0.15">
      <c r="A223" t="str">
        <f t="shared" si="13"/>
        <v>130103300110074005</v>
      </c>
      <c r="B223" s="1" t="s">
        <v>289</v>
      </c>
      <c r="C223" s="1" t="s">
        <v>40</v>
      </c>
      <c r="D223" s="1" t="s">
        <v>513</v>
      </c>
      <c r="E223" s="1" t="s">
        <v>118</v>
      </c>
      <c r="F223" s="1" t="s">
        <v>473</v>
      </c>
      <c r="G223" s="1" t="s">
        <v>100</v>
      </c>
      <c r="H223" s="1" t="s">
        <v>101</v>
      </c>
      <c r="I223" s="1" t="s">
        <v>297</v>
      </c>
      <c r="J223" s="1" t="s">
        <v>1187</v>
      </c>
      <c r="K223" s="1" t="s">
        <v>249</v>
      </c>
      <c r="L223" s="1" t="s">
        <v>121</v>
      </c>
      <c r="M223" s="1">
        <v>3</v>
      </c>
      <c r="N223" s="1" t="s">
        <v>1300</v>
      </c>
      <c r="O223" s="1" t="s">
        <v>105</v>
      </c>
      <c r="P223" s="1" t="s">
        <v>106</v>
      </c>
      <c r="Q223" s="1" t="s">
        <v>163</v>
      </c>
      <c r="R223" s="1" t="s">
        <v>203</v>
      </c>
      <c r="S223" s="1" t="s">
        <v>204</v>
      </c>
      <c r="T223" s="1" t="s">
        <v>125</v>
      </c>
      <c r="U223" s="1" t="s">
        <v>126</v>
      </c>
      <c r="V223" s="1" t="s">
        <v>228</v>
      </c>
      <c r="W223" s="1" t="s">
        <v>228</v>
      </c>
      <c r="X223" s="1" t="s">
        <v>1301</v>
      </c>
      <c r="Y223" s="1" t="s">
        <v>294</v>
      </c>
      <c r="Z223" s="1" t="s">
        <v>295</v>
      </c>
      <c r="AA223" s="1"/>
      <c r="AB223" s="1"/>
      <c r="AC223" s="1" t="s">
        <v>15</v>
      </c>
      <c r="AD223">
        <v>3</v>
      </c>
      <c r="AE223">
        <v>9</v>
      </c>
      <c r="AF223">
        <v>4</v>
      </c>
      <c r="AG223">
        <v>13</v>
      </c>
      <c r="AH223" t="str">
        <f t="shared" si="14"/>
        <v>1:1</v>
      </c>
      <c r="AI223">
        <f t="shared" si="15"/>
        <v>1.3333333333333333</v>
      </c>
    </row>
    <row r="224" spans="1:35" x14ac:dyDescent="0.15">
      <c r="A224" t="str">
        <f t="shared" si="13"/>
        <v>130103300110075001</v>
      </c>
      <c r="B224" s="1" t="s">
        <v>289</v>
      </c>
      <c r="C224" s="1" t="s">
        <v>40</v>
      </c>
      <c r="D224" s="1" t="s">
        <v>518</v>
      </c>
      <c r="E224" s="1" t="s">
        <v>118</v>
      </c>
      <c r="F224" s="1" t="s">
        <v>42</v>
      </c>
      <c r="G224" s="1" t="s">
        <v>100</v>
      </c>
      <c r="H224" s="1" t="s">
        <v>101</v>
      </c>
      <c r="I224" s="1" t="s">
        <v>297</v>
      </c>
      <c r="J224" s="1" t="s">
        <v>519</v>
      </c>
      <c r="K224" s="1" t="s">
        <v>249</v>
      </c>
      <c r="L224" s="1" t="s">
        <v>121</v>
      </c>
      <c r="M224" s="1">
        <v>3</v>
      </c>
      <c r="N224" s="1" t="s">
        <v>1321</v>
      </c>
      <c r="O224" s="1" t="s">
        <v>105</v>
      </c>
      <c r="P224" s="1" t="s">
        <v>106</v>
      </c>
      <c r="Q224" s="1" t="s">
        <v>163</v>
      </c>
      <c r="R224" s="1" t="s">
        <v>109</v>
      </c>
      <c r="S224" s="1" t="s">
        <v>109</v>
      </c>
      <c r="T224" s="1" t="s">
        <v>125</v>
      </c>
      <c r="U224" s="1" t="s">
        <v>126</v>
      </c>
      <c r="V224" s="1" t="s">
        <v>520</v>
      </c>
      <c r="W224" s="1" t="s">
        <v>520</v>
      </c>
      <c r="X224" s="1" t="s">
        <v>1295</v>
      </c>
      <c r="Y224" s="1" t="s">
        <v>294</v>
      </c>
      <c r="Z224" s="1" t="s">
        <v>295</v>
      </c>
      <c r="AA224" s="1"/>
      <c r="AB224" s="1"/>
      <c r="AC224" s="1" t="s">
        <v>15</v>
      </c>
      <c r="AD224">
        <v>3</v>
      </c>
      <c r="AE224">
        <v>7</v>
      </c>
      <c r="AF224">
        <v>32</v>
      </c>
      <c r="AG224">
        <v>39</v>
      </c>
      <c r="AH224" t="str">
        <f t="shared" si="14"/>
        <v>11:1</v>
      </c>
      <c r="AI224">
        <f t="shared" si="15"/>
        <v>10.666666666666666</v>
      </c>
    </row>
    <row r="225" spans="1:35" x14ac:dyDescent="0.15">
      <c r="A225" t="str">
        <f t="shared" si="13"/>
        <v>130103300110075002</v>
      </c>
      <c r="B225" s="1" t="s">
        <v>289</v>
      </c>
      <c r="C225" s="1" t="s">
        <v>40</v>
      </c>
      <c r="D225" s="1" t="s">
        <v>518</v>
      </c>
      <c r="E225" s="1" t="s">
        <v>118</v>
      </c>
      <c r="F225" s="1" t="s">
        <v>44</v>
      </c>
      <c r="G225" s="1" t="s">
        <v>100</v>
      </c>
      <c r="H225" s="1" t="s">
        <v>101</v>
      </c>
      <c r="I225" s="1" t="s">
        <v>297</v>
      </c>
      <c r="J225" s="1" t="s">
        <v>521</v>
      </c>
      <c r="K225" s="1" t="s">
        <v>249</v>
      </c>
      <c r="L225" s="1" t="s">
        <v>121</v>
      </c>
      <c r="M225" s="1">
        <v>3</v>
      </c>
      <c r="N225" s="1" t="s">
        <v>1321</v>
      </c>
      <c r="O225" s="1" t="s">
        <v>105</v>
      </c>
      <c r="P225" s="1" t="s">
        <v>106</v>
      </c>
      <c r="Q225" s="1" t="s">
        <v>163</v>
      </c>
      <c r="R225" s="1" t="s">
        <v>109</v>
      </c>
      <c r="S225" s="1" t="s">
        <v>109</v>
      </c>
      <c r="T225" s="1" t="s">
        <v>125</v>
      </c>
      <c r="U225" s="1" t="s">
        <v>126</v>
      </c>
      <c r="V225" s="1" t="s">
        <v>520</v>
      </c>
      <c r="W225" s="1" t="s">
        <v>520</v>
      </c>
      <c r="X225" s="1" t="s">
        <v>1296</v>
      </c>
      <c r="Y225" s="1" t="s">
        <v>294</v>
      </c>
      <c r="Z225" s="1" t="s">
        <v>295</v>
      </c>
      <c r="AA225" s="1"/>
      <c r="AB225" s="1"/>
      <c r="AC225" s="1" t="s">
        <v>15</v>
      </c>
      <c r="AD225">
        <v>3</v>
      </c>
      <c r="AE225">
        <v>5</v>
      </c>
      <c r="AF225">
        <v>56</v>
      </c>
      <c r="AG225">
        <v>61</v>
      </c>
      <c r="AH225" t="str">
        <f t="shared" si="14"/>
        <v>19:1</v>
      </c>
      <c r="AI225">
        <f t="shared" si="15"/>
        <v>18.666666666666668</v>
      </c>
    </row>
    <row r="226" spans="1:35" x14ac:dyDescent="0.15">
      <c r="A226" t="str">
        <f t="shared" si="13"/>
        <v>130103300110076001</v>
      </c>
      <c r="B226" s="1" t="s">
        <v>289</v>
      </c>
      <c r="C226" s="1" t="s">
        <v>40</v>
      </c>
      <c r="D226" s="1" t="s">
        <v>522</v>
      </c>
      <c r="E226" s="1" t="s">
        <v>118</v>
      </c>
      <c r="F226" s="1" t="s">
        <v>42</v>
      </c>
      <c r="G226" s="1" t="s">
        <v>100</v>
      </c>
      <c r="H226" s="1" t="s">
        <v>101</v>
      </c>
      <c r="I226" s="1" t="s">
        <v>297</v>
      </c>
      <c r="J226" s="1" t="s">
        <v>523</v>
      </c>
      <c r="K226" s="1" t="s">
        <v>249</v>
      </c>
      <c r="L226" s="1" t="s">
        <v>121</v>
      </c>
      <c r="M226" s="1">
        <v>2</v>
      </c>
      <c r="N226" s="1" t="s">
        <v>1321</v>
      </c>
      <c r="O226" s="1" t="s">
        <v>105</v>
      </c>
      <c r="P226" s="1" t="s">
        <v>106</v>
      </c>
      <c r="Q226" s="1" t="s">
        <v>163</v>
      </c>
      <c r="R226" s="1" t="s">
        <v>109</v>
      </c>
      <c r="S226" s="1" t="s">
        <v>109</v>
      </c>
      <c r="T226" s="1" t="s">
        <v>125</v>
      </c>
      <c r="U226" s="1" t="s">
        <v>126</v>
      </c>
      <c r="V226" s="1" t="s">
        <v>524</v>
      </c>
      <c r="W226" s="1" t="s">
        <v>524</v>
      </c>
      <c r="X226" s="1" t="s">
        <v>1295</v>
      </c>
      <c r="Y226" s="1" t="s">
        <v>294</v>
      </c>
      <c r="Z226" s="1" t="s">
        <v>295</v>
      </c>
      <c r="AA226" s="1"/>
      <c r="AB226" s="1"/>
      <c r="AC226" s="1" t="s">
        <v>15</v>
      </c>
      <c r="AD226">
        <v>2</v>
      </c>
      <c r="AE226">
        <v>8</v>
      </c>
      <c r="AF226">
        <v>35</v>
      </c>
      <c r="AG226">
        <v>43</v>
      </c>
      <c r="AH226" t="str">
        <f t="shared" si="14"/>
        <v>18:1</v>
      </c>
      <c r="AI226">
        <f t="shared" si="15"/>
        <v>17.5</v>
      </c>
    </row>
    <row r="227" spans="1:35" x14ac:dyDescent="0.15">
      <c r="A227" t="str">
        <f t="shared" si="13"/>
        <v>130103300110076002</v>
      </c>
      <c r="B227" s="1" t="s">
        <v>289</v>
      </c>
      <c r="C227" s="1" t="s">
        <v>40</v>
      </c>
      <c r="D227" s="1" t="s">
        <v>522</v>
      </c>
      <c r="E227" s="1" t="s">
        <v>118</v>
      </c>
      <c r="F227" s="1" t="s">
        <v>44</v>
      </c>
      <c r="G227" s="1" t="s">
        <v>100</v>
      </c>
      <c r="H227" s="1" t="s">
        <v>101</v>
      </c>
      <c r="I227" s="1" t="s">
        <v>297</v>
      </c>
      <c r="J227" s="1" t="s">
        <v>525</v>
      </c>
      <c r="K227" s="1" t="s">
        <v>249</v>
      </c>
      <c r="L227" s="1" t="s">
        <v>121</v>
      </c>
      <c r="M227" s="1">
        <v>2</v>
      </c>
      <c r="N227" s="1" t="s">
        <v>1321</v>
      </c>
      <c r="O227" s="1" t="s">
        <v>105</v>
      </c>
      <c r="P227" s="1" t="s">
        <v>106</v>
      </c>
      <c r="Q227" s="1" t="s">
        <v>163</v>
      </c>
      <c r="R227" s="1" t="s">
        <v>109</v>
      </c>
      <c r="S227" s="1" t="s">
        <v>109</v>
      </c>
      <c r="T227" s="1" t="s">
        <v>125</v>
      </c>
      <c r="U227" s="1" t="s">
        <v>126</v>
      </c>
      <c r="V227" s="1" t="s">
        <v>524</v>
      </c>
      <c r="W227" s="1" t="s">
        <v>524</v>
      </c>
      <c r="X227" s="1" t="s">
        <v>1296</v>
      </c>
      <c r="Y227" s="1" t="s">
        <v>294</v>
      </c>
      <c r="Z227" s="1" t="s">
        <v>295</v>
      </c>
      <c r="AA227" s="1"/>
      <c r="AB227" s="1"/>
      <c r="AC227" s="1" t="s">
        <v>15</v>
      </c>
      <c r="AD227">
        <v>2</v>
      </c>
      <c r="AE227">
        <v>3</v>
      </c>
      <c r="AF227">
        <v>54</v>
      </c>
      <c r="AG227">
        <v>57</v>
      </c>
      <c r="AH227" t="str">
        <f t="shared" si="14"/>
        <v>27:1</v>
      </c>
      <c r="AI227">
        <f t="shared" si="15"/>
        <v>27</v>
      </c>
    </row>
    <row r="228" spans="1:35" x14ac:dyDescent="0.15">
      <c r="A228" t="str">
        <f t="shared" si="13"/>
        <v>130103300110076003</v>
      </c>
      <c r="B228" s="1" t="s">
        <v>289</v>
      </c>
      <c r="C228" s="1" t="s">
        <v>40</v>
      </c>
      <c r="D228" s="1" t="s">
        <v>522</v>
      </c>
      <c r="E228" s="1" t="s">
        <v>118</v>
      </c>
      <c r="F228" s="1" t="s">
        <v>63</v>
      </c>
      <c r="G228" s="1" t="s">
        <v>100</v>
      </c>
      <c r="H228" s="1" t="s">
        <v>101</v>
      </c>
      <c r="I228" s="1" t="s">
        <v>297</v>
      </c>
      <c r="J228" s="1" t="s">
        <v>1060</v>
      </c>
      <c r="K228" s="1" t="s">
        <v>249</v>
      </c>
      <c r="L228" s="1" t="s">
        <v>121</v>
      </c>
      <c r="M228" s="1">
        <v>2</v>
      </c>
      <c r="N228" s="1" t="s">
        <v>1300</v>
      </c>
      <c r="O228" s="1" t="s">
        <v>105</v>
      </c>
      <c r="P228" s="1" t="s">
        <v>106</v>
      </c>
      <c r="Q228" s="1" t="s">
        <v>163</v>
      </c>
      <c r="R228" s="1" t="s">
        <v>203</v>
      </c>
      <c r="S228" s="1" t="s">
        <v>204</v>
      </c>
      <c r="T228" s="1" t="s">
        <v>125</v>
      </c>
      <c r="U228" s="1" t="s">
        <v>126</v>
      </c>
      <c r="V228" s="1" t="s">
        <v>524</v>
      </c>
      <c r="W228" s="1" t="s">
        <v>524</v>
      </c>
      <c r="X228" s="1" t="s">
        <v>1301</v>
      </c>
      <c r="Y228" s="1" t="s">
        <v>294</v>
      </c>
      <c r="Z228" s="1" t="s">
        <v>295</v>
      </c>
      <c r="AA228" s="1"/>
      <c r="AB228" s="1"/>
      <c r="AC228" s="1" t="s">
        <v>15</v>
      </c>
      <c r="AD228">
        <v>2</v>
      </c>
      <c r="AE228">
        <v>3</v>
      </c>
      <c r="AF228">
        <v>7</v>
      </c>
      <c r="AG228">
        <v>10</v>
      </c>
      <c r="AH228" t="str">
        <f t="shared" si="14"/>
        <v>4:1</v>
      </c>
      <c r="AI228">
        <f t="shared" si="15"/>
        <v>3.5</v>
      </c>
    </row>
    <row r="229" spans="1:35" x14ac:dyDescent="0.15">
      <c r="A229" t="str">
        <f t="shared" si="13"/>
        <v>130103300110077001</v>
      </c>
      <c r="B229" s="1" t="s">
        <v>289</v>
      </c>
      <c r="C229" s="1" t="s">
        <v>40</v>
      </c>
      <c r="D229" s="1" t="s">
        <v>526</v>
      </c>
      <c r="E229" s="1" t="s">
        <v>118</v>
      </c>
      <c r="F229" s="1" t="s">
        <v>42</v>
      </c>
      <c r="G229" s="1" t="s">
        <v>100</v>
      </c>
      <c r="H229" s="1" t="s">
        <v>101</v>
      </c>
      <c r="I229" s="1" t="s">
        <v>297</v>
      </c>
      <c r="J229" s="1" t="s">
        <v>527</v>
      </c>
      <c r="K229" s="1" t="s">
        <v>249</v>
      </c>
      <c r="L229" s="1" t="s">
        <v>121</v>
      </c>
      <c r="M229" s="1">
        <v>3</v>
      </c>
      <c r="N229" s="1" t="s">
        <v>1321</v>
      </c>
      <c r="O229" s="1" t="s">
        <v>105</v>
      </c>
      <c r="P229" s="1" t="s">
        <v>106</v>
      </c>
      <c r="Q229" s="1" t="s">
        <v>163</v>
      </c>
      <c r="R229" s="1" t="s">
        <v>109</v>
      </c>
      <c r="S229" s="1" t="s">
        <v>109</v>
      </c>
      <c r="T229" s="1" t="s">
        <v>125</v>
      </c>
      <c r="U229" s="1" t="s">
        <v>126</v>
      </c>
      <c r="V229" s="1" t="s">
        <v>528</v>
      </c>
      <c r="W229" s="1" t="s">
        <v>528</v>
      </c>
      <c r="X229" s="1" t="s">
        <v>1295</v>
      </c>
      <c r="Y229" s="1" t="s">
        <v>294</v>
      </c>
      <c r="Z229" s="1" t="s">
        <v>295</v>
      </c>
      <c r="AA229" s="1"/>
      <c r="AB229" s="1"/>
      <c r="AC229" s="1" t="s">
        <v>15</v>
      </c>
      <c r="AD229">
        <v>3</v>
      </c>
      <c r="AE229">
        <v>9</v>
      </c>
      <c r="AF229">
        <v>34</v>
      </c>
      <c r="AG229">
        <v>43</v>
      </c>
      <c r="AH229" t="str">
        <f t="shared" si="14"/>
        <v>11:1</v>
      </c>
      <c r="AI229">
        <f t="shared" si="15"/>
        <v>11.333333333333334</v>
      </c>
    </row>
    <row r="230" spans="1:35" x14ac:dyDescent="0.15">
      <c r="A230" t="str">
        <f t="shared" si="13"/>
        <v>130103300110077002</v>
      </c>
      <c r="B230" s="1" t="s">
        <v>289</v>
      </c>
      <c r="C230" s="1" t="s">
        <v>40</v>
      </c>
      <c r="D230" s="1" t="s">
        <v>526</v>
      </c>
      <c r="E230" s="1" t="s">
        <v>118</v>
      </c>
      <c r="F230" s="1" t="s">
        <v>44</v>
      </c>
      <c r="G230" s="1" t="s">
        <v>100</v>
      </c>
      <c r="H230" s="1" t="s">
        <v>101</v>
      </c>
      <c r="I230" s="1" t="s">
        <v>297</v>
      </c>
      <c r="J230" s="1" t="s">
        <v>529</v>
      </c>
      <c r="K230" s="1" t="s">
        <v>249</v>
      </c>
      <c r="L230" s="1" t="s">
        <v>121</v>
      </c>
      <c r="M230" s="1">
        <v>3</v>
      </c>
      <c r="N230" s="1" t="s">
        <v>1321</v>
      </c>
      <c r="O230" s="1" t="s">
        <v>105</v>
      </c>
      <c r="P230" s="1" t="s">
        <v>106</v>
      </c>
      <c r="Q230" s="1" t="s">
        <v>163</v>
      </c>
      <c r="R230" s="1" t="s">
        <v>109</v>
      </c>
      <c r="S230" s="1" t="s">
        <v>109</v>
      </c>
      <c r="T230" s="1" t="s">
        <v>125</v>
      </c>
      <c r="U230" s="1" t="s">
        <v>126</v>
      </c>
      <c r="V230" s="1" t="s">
        <v>528</v>
      </c>
      <c r="W230" s="1" t="s">
        <v>528</v>
      </c>
      <c r="X230" s="1" t="s">
        <v>1296</v>
      </c>
      <c r="Y230" s="1" t="s">
        <v>294</v>
      </c>
      <c r="Z230" s="1" t="s">
        <v>295</v>
      </c>
      <c r="AA230" s="1"/>
      <c r="AB230" s="1"/>
      <c r="AC230" s="1" t="s">
        <v>15</v>
      </c>
      <c r="AD230">
        <v>3</v>
      </c>
      <c r="AE230">
        <v>2</v>
      </c>
      <c r="AF230">
        <v>54</v>
      </c>
      <c r="AG230">
        <v>56</v>
      </c>
      <c r="AH230" t="str">
        <f t="shared" si="14"/>
        <v>18:1</v>
      </c>
      <c r="AI230">
        <f t="shared" si="15"/>
        <v>18</v>
      </c>
    </row>
    <row r="231" spans="1:35" x14ac:dyDescent="0.15">
      <c r="A231" t="str">
        <f t="shared" si="13"/>
        <v>130103300110078001</v>
      </c>
      <c r="B231" s="1" t="s">
        <v>289</v>
      </c>
      <c r="C231" s="1" t="s">
        <v>40</v>
      </c>
      <c r="D231" s="1" t="s">
        <v>530</v>
      </c>
      <c r="E231" s="1" t="s">
        <v>118</v>
      </c>
      <c r="F231" s="1" t="s">
        <v>42</v>
      </c>
      <c r="G231" s="1" t="s">
        <v>100</v>
      </c>
      <c r="H231" s="1" t="s">
        <v>101</v>
      </c>
      <c r="I231" s="1" t="s">
        <v>297</v>
      </c>
      <c r="J231" s="1" t="s">
        <v>531</v>
      </c>
      <c r="K231" s="1" t="s">
        <v>249</v>
      </c>
      <c r="L231" s="1" t="s">
        <v>121</v>
      </c>
      <c r="M231" s="1">
        <v>3</v>
      </c>
      <c r="N231" s="1" t="s">
        <v>1321</v>
      </c>
      <c r="O231" s="1" t="s">
        <v>105</v>
      </c>
      <c r="P231" s="1" t="s">
        <v>106</v>
      </c>
      <c r="Q231" s="1" t="s">
        <v>163</v>
      </c>
      <c r="R231" s="1" t="s">
        <v>109</v>
      </c>
      <c r="S231" s="1" t="s">
        <v>109</v>
      </c>
      <c r="T231" s="1" t="s">
        <v>125</v>
      </c>
      <c r="U231" s="1" t="s">
        <v>126</v>
      </c>
      <c r="V231" s="1" t="s">
        <v>532</v>
      </c>
      <c r="W231" s="1" t="s">
        <v>532</v>
      </c>
      <c r="X231" s="1" t="s">
        <v>1295</v>
      </c>
      <c r="Y231" s="1" t="s">
        <v>294</v>
      </c>
      <c r="Z231" s="1" t="s">
        <v>295</v>
      </c>
      <c r="AA231" s="1"/>
      <c r="AB231" s="1"/>
      <c r="AC231" s="1" t="s">
        <v>15</v>
      </c>
      <c r="AD231">
        <v>3</v>
      </c>
      <c r="AE231">
        <v>11</v>
      </c>
      <c r="AF231">
        <v>28</v>
      </c>
      <c r="AG231">
        <v>39</v>
      </c>
      <c r="AH231" t="str">
        <f t="shared" si="14"/>
        <v>9:1</v>
      </c>
      <c r="AI231">
        <f t="shared" si="15"/>
        <v>9.3333333333333339</v>
      </c>
    </row>
    <row r="232" spans="1:35" x14ac:dyDescent="0.15">
      <c r="A232" t="str">
        <f t="shared" si="13"/>
        <v>130103300110078002</v>
      </c>
      <c r="B232" s="1" t="s">
        <v>289</v>
      </c>
      <c r="C232" s="1" t="s">
        <v>40</v>
      </c>
      <c r="D232" s="1" t="s">
        <v>530</v>
      </c>
      <c r="E232" s="1" t="s">
        <v>118</v>
      </c>
      <c r="F232" s="1" t="s">
        <v>44</v>
      </c>
      <c r="G232" s="1" t="s">
        <v>100</v>
      </c>
      <c r="H232" s="1" t="s">
        <v>101</v>
      </c>
      <c r="I232" s="1" t="s">
        <v>297</v>
      </c>
      <c r="J232" s="1" t="s">
        <v>533</v>
      </c>
      <c r="K232" s="1" t="s">
        <v>249</v>
      </c>
      <c r="L232" s="1" t="s">
        <v>121</v>
      </c>
      <c r="M232" s="1">
        <v>3</v>
      </c>
      <c r="N232" s="1" t="s">
        <v>1321</v>
      </c>
      <c r="O232" s="1" t="s">
        <v>105</v>
      </c>
      <c r="P232" s="1" t="s">
        <v>106</v>
      </c>
      <c r="Q232" s="1" t="s">
        <v>163</v>
      </c>
      <c r="R232" s="1" t="s">
        <v>109</v>
      </c>
      <c r="S232" s="1" t="s">
        <v>109</v>
      </c>
      <c r="T232" s="1" t="s">
        <v>125</v>
      </c>
      <c r="U232" s="1" t="s">
        <v>126</v>
      </c>
      <c r="V232" s="1" t="s">
        <v>532</v>
      </c>
      <c r="W232" s="1" t="s">
        <v>532</v>
      </c>
      <c r="X232" s="1" t="s">
        <v>1296</v>
      </c>
      <c r="Y232" s="1" t="s">
        <v>294</v>
      </c>
      <c r="Z232" s="1" t="s">
        <v>295</v>
      </c>
      <c r="AA232" s="1"/>
      <c r="AB232" s="1"/>
      <c r="AC232" s="1" t="s">
        <v>15</v>
      </c>
      <c r="AD232">
        <v>3</v>
      </c>
      <c r="AE232">
        <v>3</v>
      </c>
      <c r="AF232">
        <v>51</v>
      </c>
      <c r="AG232">
        <v>54</v>
      </c>
      <c r="AH232" t="str">
        <f t="shared" si="14"/>
        <v>17:1</v>
      </c>
      <c r="AI232">
        <f t="shared" si="15"/>
        <v>17</v>
      </c>
    </row>
    <row r="233" spans="1:35" x14ac:dyDescent="0.15">
      <c r="A233" t="str">
        <f t="shared" si="13"/>
        <v>130103300110079001</v>
      </c>
      <c r="B233" s="1" t="s">
        <v>289</v>
      </c>
      <c r="C233" s="1" t="s">
        <v>40</v>
      </c>
      <c r="D233" s="1" t="s">
        <v>534</v>
      </c>
      <c r="E233" s="1" t="s">
        <v>118</v>
      </c>
      <c r="F233" s="1" t="s">
        <v>42</v>
      </c>
      <c r="G233" s="1" t="s">
        <v>100</v>
      </c>
      <c r="H233" s="1" t="s">
        <v>101</v>
      </c>
      <c r="I233" s="1" t="s">
        <v>297</v>
      </c>
      <c r="J233" s="1" t="s">
        <v>535</v>
      </c>
      <c r="K233" s="1" t="s">
        <v>249</v>
      </c>
      <c r="L233" s="1" t="s">
        <v>121</v>
      </c>
      <c r="M233" s="1">
        <v>3</v>
      </c>
      <c r="N233" s="1" t="s">
        <v>1321</v>
      </c>
      <c r="O233" s="1" t="s">
        <v>105</v>
      </c>
      <c r="P233" s="1" t="s">
        <v>106</v>
      </c>
      <c r="Q233" s="1" t="s">
        <v>163</v>
      </c>
      <c r="R233" s="1" t="s">
        <v>109</v>
      </c>
      <c r="S233" s="1" t="s">
        <v>109</v>
      </c>
      <c r="T233" s="1" t="s">
        <v>125</v>
      </c>
      <c r="U233" s="1" t="s">
        <v>126</v>
      </c>
      <c r="V233" s="1" t="s">
        <v>536</v>
      </c>
      <c r="W233" s="1" t="s">
        <v>536</v>
      </c>
      <c r="X233" s="1" t="s">
        <v>1295</v>
      </c>
      <c r="Y233" s="1" t="s">
        <v>294</v>
      </c>
      <c r="Z233" s="1" t="s">
        <v>295</v>
      </c>
      <c r="AA233" s="1"/>
      <c r="AB233" s="1"/>
      <c r="AC233" s="1" t="s">
        <v>15</v>
      </c>
      <c r="AD233">
        <v>3</v>
      </c>
      <c r="AE233">
        <v>7</v>
      </c>
      <c r="AF233">
        <v>31</v>
      </c>
      <c r="AG233">
        <v>38</v>
      </c>
      <c r="AH233" t="str">
        <f t="shared" si="14"/>
        <v>10:1</v>
      </c>
      <c r="AI233">
        <f t="shared" si="15"/>
        <v>10.333333333333334</v>
      </c>
    </row>
    <row r="234" spans="1:35" x14ac:dyDescent="0.15">
      <c r="A234" t="str">
        <f t="shared" si="13"/>
        <v>130103300110079002</v>
      </c>
      <c r="B234" s="1" t="s">
        <v>289</v>
      </c>
      <c r="C234" s="1" t="s">
        <v>40</v>
      </c>
      <c r="D234" s="1" t="s">
        <v>534</v>
      </c>
      <c r="E234" s="1" t="s">
        <v>118</v>
      </c>
      <c r="F234" s="1" t="s">
        <v>44</v>
      </c>
      <c r="G234" s="1" t="s">
        <v>100</v>
      </c>
      <c r="H234" s="1" t="s">
        <v>101</v>
      </c>
      <c r="I234" s="1" t="s">
        <v>297</v>
      </c>
      <c r="J234" s="1" t="s">
        <v>537</v>
      </c>
      <c r="K234" s="1" t="s">
        <v>249</v>
      </c>
      <c r="L234" s="1" t="s">
        <v>121</v>
      </c>
      <c r="M234" s="1">
        <v>3</v>
      </c>
      <c r="N234" s="1" t="s">
        <v>1321</v>
      </c>
      <c r="O234" s="1" t="s">
        <v>105</v>
      </c>
      <c r="P234" s="1" t="s">
        <v>106</v>
      </c>
      <c r="Q234" s="1" t="s">
        <v>163</v>
      </c>
      <c r="R234" s="1" t="s">
        <v>109</v>
      </c>
      <c r="S234" s="1" t="s">
        <v>109</v>
      </c>
      <c r="T234" s="1" t="s">
        <v>125</v>
      </c>
      <c r="U234" s="1" t="s">
        <v>126</v>
      </c>
      <c r="V234" s="1" t="s">
        <v>536</v>
      </c>
      <c r="W234" s="1" t="s">
        <v>536</v>
      </c>
      <c r="X234" s="1" t="s">
        <v>1296</v>
      </c>
      <c r="Y234" s="1" t="s">
        <v>294</v>
      </c>
      <c r="Z234" s="1" t="s">
        <v>295</v>
      </c>
      <c r="AA234" s="1"/>
      <c r="AB234" s="1"/>
      <c r="AC234" s="1" t="s">
        <v>15</v>
      </c>
      <c r="AD234">
        <v>3</v>
      </c>
      <c r="AE234">
        <v>1</v>
      </c>
      <c r="AF234">
        <v>54</v>
      </c>
      <c r="AG234">
        <v>55</v>
      </c>
      <c r="AH234" t="str">
        <f t="shared" si="14"/>
        <v>18:1</v>
      </c>
      <c r="AI234">
        <f t="shared" si="15"/>
        <v>18</v>
      </c>
    </row>
    <row r="235" spans="1:35" x14ac:dyDescent="0.15">
      <c r="A235" t="str">
        <f t="shared" si="13"/>
        <v>130103300110080001</v>
      </c>
      <c r="B235" s="1" t="s">
        <v>289</v>
      </c>
      <c r="C235" s="1" t="s">
        <v>40</v>
      </c>
      <c r="D235" s="1" t="s">
        <v>538</v>
      </c>
      <c r="E235" s="1" t="s">
        <v>118</v>
      </c>
      <c r="F235" s="1" t="s">
        <v>42</v>
      </c>
      <c r="G235" s="1" t="s">
        <v>100</v>
      </c>
      <c r="H235" s="1" t="s">
        <v>101</v>
      </c>
      <c r="I235" s="1" t="s">
        <v>297</v>
      </c>
      <c r="J235" s="1" t="s">
        <v>539</v>
      </c>
      <c r="K235" s="1" t="s">
        <v>249</v>
      </c>
      <c r="L235" s="1" t="s">
        <v>121</v>
      </c>
      <c r="M235" s="1">
        <v>3</v>
      </c>
      <c r="N235" s="1" t="s">
        <v>1321</v>
      </c>
      <c r="O235" s="1" t="s">
        <v>105</v>
      </c>
      <c r="P235" s="1" t="s">
        <v>106</v>
      </c>
      <c r="Q235" s="1" t="s">
        <v>163</v>
      </c>
      <c r="R235" s="1" t="s">
        <v>109</v>
      </c>
      <c r="S235" s="1" t="s">
        <v>109</v>
      </c>
      <c r="T235" s="1" t="s">
        <v>125</v>
      </c>
      <c r="U235" s="1" t="s">
        <v>126</v>
      </c>
      <c r="V235" s="1" t="s">
        <v>540</v>
      </c>
      <c r="W235" s="1" t="s">
        <v>540</v>
      </c>
      <c r="X235" s="1" t="s">
        <v>1295</v>
      </c>
      <c r="Y235" s="1" t="s">
        <v>294</v>
      </c>
      <c r="Z235" s="1" t="s">
        <v>295</v>
      </c>
      <c r="AA235" s="1"/>
      <c r="AB235" s="1"/>
      <c r="AC235" s="1" t="s">
        <v>15</v>
      </c>
      <c r="AD235">
        <v>3</v>
      </c>
      <c r="AE235">
        <v>9</v>
      </c>
      <c r="AF235">
        <v>33</v>
      </c>
      <c r="AG235">
        <v>42</v>
      </c>
      <c r="AH235" t="str">
        <f t="shared" si="14"/>
        <v>11:1</v>
      </c>
      <c r="AI235">
        <f t="shared" si="15"/>
        <v>11</v>
      </c>
    </row>
    <row r="236" spans="1:35" x14ac:dyDescent="0.15">
      <c r="A236" t="str">
        <f t="shared" si="13"/>
        <v>130103300110080002</v>
      </c>
      <c r="B236" s="1" t="s">
        <v>289</v>
      </c>
      <c r="C236" s="1" t="s">
        <v>40</v>
      </c>
      <c r="D236" s="1" t="s">
        <v>538</v>
      </c>
      <c r="E236" s="1" t="s">
        <v>118</v>
      </c>
      <c r="F236" s="1" t="s">
        <v>44</v>
      </c>
      <c r="G236" s="1" t="s">
        <v>100</v>
      </c>
      <c r="H236" s="1" t="s">
        <v>101</v>
      </c>
      <c r="I236" s="1" t="s">
        <v>297</v>
      </c>
      <c r="J236" s="1" t="s">
        <v>541</v>
      </c>
      <c r="K236" s="1" t="s">
        <v>249</v>
      </c>
      <c r="L236" s="1" t="s">
        <v>121</v>
      </c>
      <c r="M236" s="1">
        <v>3</v>
      </c>
      <c r="N236" s="1" t="s">
        <v>1321</v>
      </c>
      <c r="O236" s="1" t="s">
        <v>105</v>
      </c>
      <c r="P236" s="1" t="s">
        <v>106</v>
      </c>
      <c r="Q236" s="1" t="s">
        <v>163</v>
      </c>
      <c r="R236" s="1" t="s">
        <v>109</v>
      </c>
      <c r="S236" s="1" t="s">
        <v>109</v>
      </c>
      <c r="T236" s="1" t="s">
        <v>125</v>
      </c>
      <c r="U236" s="1" t="s">
        <v>126</v>
      </c>
      <c r="V236" s="1" t="s">
        <v>540</v>
      </c>
      <c r="W236" s="1" t="s">
        <v>540</v>
      </c>
      <c r="X236" s="1" t="s">
        <v>1296</v>
      </c>
      <c r="Y236" s="1" t="s">
        <v>294</v>
      </c>
      <c r="Z236" s="1" t="s">
        <v>295</v>
      </c>
      <c r="AA236" s="1"/>
      <c r="AB236" s="1"/>
      <c r="AC236" s="1" t="s">
        <v>15</v>
      </c>
      <c r="AD236">
        <v>3</v>
      </c>
      <c r="AE236">
        <v>3</v>
      </c>
      <c r="AF236">
        <v>49</v>
      </c>
      <c r="AG236">
        <v>52</v>
      </c>
      <c r="AH236" t="str">
        <f t="shared" si="14"/>
        <v>16:1</v>
      </c>
      <c r="AI236">
        <f t="shared" si="15"/>
        <v>16.333333333333332</v>
      </c>
    </row>
    <row r="237" spans="1:35" x14ac:dyDescent="0.15">
      <c r="A237" t="str">
        <f t="shared" si="13"/>
        <v>130103300110081001</v>
      </c>
      <c r="B237" s="1" t="s">
        <v>289</v>
      </c>
      <c r="C237" s="1" t="s">
        <v>40</v>
      </c>
      <c r="D237" s="1" t="s">
        <v>542</v>
      </c>
      <c r="E237" s="1" t="s">
        <v>118</v>
      </c>
      <c r="F237" s="1" t="s">
        <v>42</v>
      </c>
      <c r="G237" s="1" t="s">
        <v>100</v>
      </c>
      <c r="H237" s="1" t="s">
        <v>101</v>
      </c>
      <c r="I237" s="1" t="s">
        <v>297</v>
      </c>
      <c r="J237" s="1" t="s">
        <v>543</v>
      </c>
      <c r="K237" s="1" t="s">
        <v>249</v>
      </c>
      <c r="L237" s="1" t="s">
        <v>121</v>
      </c>
      <c r="M237" s="1">
        <v>3</v>
      </c>
      <c r="N237" s="1" t="s">
        <v>1321</v>
      </c>
      <c r="O237" s="1" t="s">
        <v>105</v>
      </c>
      <c r="P237" s="1" t="s">
        <v>106</v>
      </c>
      <c r="Q237" s="1" t="s">
        <v>163</v>
      </c>
      <c r="R237" s="1" t="s">
        <v>109</v>
      </c>
      <c r="S237" s="1" t="s">
        <v>109</v>
      </c>
      <c r="T237" s="1" t="s">
        <v>125</v>
      </c>
      <c r="U237" s="1" t="s">
        <v>126</v>
      </c>
      <c r="V237" s="1" t="s">
        <v>266</v>
      </c>
      <c r="W237" s="1" t="s">
        <v>266</v>
      </c>
      <c r="X237" s="1" t="s">
        <v>1295</v>
      </c>
      <c r="Y237" s="1" t="s">
        <v>294</v>
      </c>
      <c r="Z237" s="1" t="s">
        <v>295</v>
      </c>
      <c r="AA237" s="1"/>
      <c r="AB237" s="1"/>
      <c r="AC237" s="1" t="s">
        <v>15</v>
      </c>
      <c r="AD237">
        <v>3</v>
      </c>
      <c r="AE237">
        <v>2</v>
      </c>
      <c r="AF237">
        <v>36</v>
      </c>
      <c r="AG237">
        <v>38</v>
      </c>
      <c r="AH237" t="str">
        <f t="shared" si="14"/>
        <v>12:1</v>
      </c>
      <c r="AI237">
        <f t="shared" si="15"/>
        <v>12</v>
      </c>
    </row>
    <row r="238" spans="1:35" x14ac:dyDescent="0.15">
      <c r="A238" t="str">
        <f t="shared" si="13"/>
        <v>130103300110081002</v>
      </c>
      <c r="B238" s="1" t="s">
        <v>289</v>
      </c>
      <c r="C238" s="1" t="s">
        <v>40</v>
      </c>
      <c r="D238" s="1" t="s">
        <v>542</v>
      </c>
      <c r="E238" s="1" t="s">
        <v>118</v>
      </c>
      <c r="F238" s="1" t="s">
        <v>44</v>
      </c>
      <c r="G238" s="1" t="s">
        <v>100</v>
      </c>
      <c r="H238" s="1" t="s">
        <v>101</v>
      </c>
      <c r="I238" s="1" t="s">
        <v>297</v>
      </c>
      <c r="J238" s="1" t="s">
        <v>544</v>
      </c>
      <c r="K238" s="1" t="s">
        <v>249</v>
      </c>
      <c r="L238" s="1" t="s">
        <v>121</v>
      </c>
      <c r="M238" s="1">
        <v>3</v>
      </c>
      <c r="N238" s="1" t="s">
        <v>1321</v>
      </c>
      <c r="O238" s="1" t="s">
        <v>105</v>
      </c>
      <c r="P238" s="1" t="s">
        <v>106</v>
      </c>
      <c r="Q238" s="1" t="s">
        <v>163</v>
      </c>
      <c r="R238" s="1" t="s">
        <v>109</v>
      </c>
      <c r="S238" s="1" t="s">
        <v>109</v>
      </c>
      <c r="T238" s="1" t="s">
        <v>125</v>
      </c>
      <c r="U238" s="1" t="s">
        <v>126</v>
      </c>
      <c r="V238" s="1" t="s">
        <v>266</v>
      </c>
      <c r="W238" s="1" t="s">
        <v>266</v>
      </c>
      <c r="X238" s="1" t="s">
        <v>1296</v>
      </c>
      <c r="Y238" s="1" t="s">
        <v>294</v>
      </c>
      <c r="Z238" s="1" t="s">
        <v>295</v>
      </c>
      <c r="AA238" s="1"/>
      <c r="AB238" s="1"/>
      <c r="AC238" s="1" t="s">
        <v>15</v>
      </c>
      <c r="AD238">
        <v>3</v>
      </c>
      <c r="AE238">
        <v>5</v>
      </c>
      <c r="AF238">
        <v>52</v>
      </c>
      <c r="AG238">
        <v>57</v>
      </c>
      <c r="AH238" t="str">
        <f t="shared" si="14"/>
        <v>17:1</v>
      </c>
      <c r="AI238">
        <f t="shared" si="15"/>
        <v>17.333333333333332</v>
      </c>
    </row>
    <row r="239" spans="1:35" x14ac:dyDescent="0.15">
      <c r="A239" t="str">
        <f t="shared" si="13"/>
        <v>130103300110082001</v>
      </c>
      <c r="B239" s="1" t="s">
        <v>289</v>
      </c>
      <c r="C239" s="1" t="s">
        <v>40</v>
      </c>
      <c r="D239" s="1" t="s">
        <v>545</v>
      </c>
      <c r="E239" s="1" t="s">
        <v>118</v>
      </c>
      <c r="F239" s="1" t="s">
        <v>42</v>
      </c>
      <c r="G239" s="1" t="s">
        <v>100</v>
      </c>
      <c r="H239" s="1" t="s">
        <v>101</v>
      </c>
      <c r="I239" s="1" t="s">
        <v>291</v>
      </c>
      <c r="J239" s="1" t="s">
        <v>546</v>
      </c>
      <c r="K239" s="1" t="s">
        <v>249</v>
      </c>
      <c r="L239" s="1" t="s">
        <v>121</v>
      </c>
      <c r="M239" s="1">
        <v>2</v>
      </c>
      <c r="N239" s="1" t="s">
        <v>1321</v>
      </c>
      <c r="O239" s="1" t="s">
        <v>105</v>
      </c>
      <c r="P239" s="1" t="s">
        <v>106</v>
      </c>
      <c r="Q239" s="1" t="s">
        <v>163</v>
      </c>
      <c r="R239" s="1" t="s">
        <v>109</v>
      </c>
      <c r="S239" s="1" t="s">
        <v>109</v>
      </c>
      <c r="T239" s="1" t="s">
        <v>125</v>
      </c>
      <c r="U239" s="1" t="s">
        <v>126</v>
      </c>
      <c r="V239" s="1" t="s">
        <v>136</v>
      </c>
      <c r="W239" s="1" t="s">
        <v>136</v>
      </c>
      <c r="X239" s="1" t="s">
        <v>1324</v>
      </c>
      <c r="Y239" s="1" t="s">
        <v>294</v>
      </c>
      <c r="Z239" s="1" t="s">
        <v>295</v>
      </c>
      <c r="AA239" s="1"/>
      <c r="AB239" s="1"/>
      <c r="AC239" s="1" t="s">
        <v>15</v>
      </c>
      <c r="AD239">
        <v>2</v>
      </c>
      <c r="AE239">
        <v>8</v>
      </c>
      <c r="AF239">
        <v>28</v>
      </c>
      <c r="AG239">
        <v>36</v>
      </c>
      <c r="AH239" t="str">
        <f t="shared" si="14"/>
        <v>14:1</v>
      </c>
      <c r="AI239">
        <f t="shared" si="15"/>
        <v>14</v>
      </c>
    </row>
    <row r="240" spans="1:35" x14ac:dyDescent="0.15">
      <c r="A240" t="str">
        <f t="shared" si="13"/>
        <v>130103300110082002</v>
      </c>
      <c r="B240" s="1" t="s">
        <v>289</v>
      </c>
      <c r="C240" s="1" t="s">
        <v>40</v>
      </c>
      <c r="D240" s="1" t="s">
        <v>545</v>
      </c>
      <c r="E240" s="1" t="s">
        <v>118</v>
      </c>
      <c r="F240" s="1" t="s">
        <v>44</v>
      </c>
      <c r="G240" s="1" t="s">
        <v>100</v>
      </c>
      <c r="H240" s="1" t="s">
        <v>101</v>
      </c>
      <c r="I240" s="1" t="s">
        <v>291</v>
      </c>
      <c r="J240" s="1" t="s">
        <v>1059</v>
      </c>
      <c r="K240" s="1" t="s">
        <v>249</v>
      </c>
      <c r="L240" s="1" t="s">
        <v>121</v>
      </c>
      <c r="M240" s="1">
        <v>2</v>
      </c>
      <c r="N240" s="1" t="s">
        <v>1321</v>
      </c>
      <c r="O240" s="1" t="s">
        <v>105</v>
      </c>
      <c r="P240" s="1" t="s">
        <v>106</v>
      </c>
      <c r="Q240" s="1" t="s">
        <v>163</v>
      </c>
      <c r="R240" s="1" t="s">
        <v>109</v>
      </c>
      <c r="S240" s="1" t="s">
        <v>109</v>
      </c>
      <c r="T240" s="1" t="s">
        <v>125</v>
      </c>
      <c r="U240" s="1" t="s">
        <v>126</v>
      </c>
      <c r="V240" s="1" t="s">
        <v>136</v>
      </c>
      <c r="W240" s="1" t="s">
        <v>136</v>
      </c>
      <c r="X240" s="1" t="s">
        <v>1325</v>
      </c>
      <c r="Y240" s="1" t="s">
        <v>294</v>
      </c>
      <c r="Z240" s="1" t="s">
        <v>295</v>
      </c>
      <c r="AA240" s="1"/>
      <c r="AB240" s="1"/>
      <c r="AC240" s="1" t="s">
        <v>15</v>
      </c>
      <c r="AD240">
        <v>2</v>
      </c>
      <c r="AE240">
        <v>7</v>
      </c>
      <c r="AF240">
        <v>47</v>
      </c>
      <c r="AG240">
        <v>54</v>
      </c>
      <c r="AH240" t="str">
        <f t="shared" si="14"/>
        <v>24:1</v>
      </c>
      <c r="AI240">
        <f t="shared" si="15"/>
        <v>23.5</v>
      </c>
    </row>
    <row r="241" spans="1:35" x14ac:dyDescent="0.15">
      <c r="A241" t="str">
        <f t="shared" si="13"/>
        <v>130103300110083001</v>
      </c>
      <c r="B241" s="1" t="s">
        <v>289</v>
      </c>
      <c r="C241" s="1" t="s">
        <v>40</v>
      </c>
      <c r="D241" s="1" t="s">
        <v>547</v>
      </c>
      <c r="E241" s="1" t="s">
        <v>118</v>
      </c>
      <c r="F241" s="1" t="s">
        <v>42</v>
      </c>
      <c r="G241" s="1" t="s">
        <v>100</v>
      </c>
      <c r="H241" s="1" t="s">
        <v>101</v>
      </c>
      <c r="I241" s="1" t="s">
        <v>297</v>
      </c>
      <c r="J241" s="1" t="s">
        <v>548</v>
      </c>
      <c r="K241" s="1" t="s">
        <v>249</v>
      </c>
      <c r="L241" s="1" t="s">
        <v>121</v>
      </c>
      <c r="M241" s="1">
        <v>2</v>
      </c>
      <c r="N241" s="1" t="s">
        <v>1321</v>
      </c>
      <c r="O241" s="1" t="s">
        <v>105</v>
      </c>
      <c r="P241" s="1" t="s">
        <v>106</v>
      </c>
      <c r="Q241" s="1" t="s">
        <v>163</v>
      </c>
      <c r="R241" s="1" t="s">
        <v>109</v>
      </c>
      <c r="S241" s="1" t="s">
        <v>109</v>
      </c>
      <c r="T241" s="1" t="s">
        <v>125</v>
      </c>
      <c r="U241" s="1" t="s">
        <v>126</v>
      </c>
      <c r="V241" s="1" t="s">
        <v>136</v>
      </c>
      <c r="W241" s="1" t="s">
        <v>136</v>
      </c>
      <c r="X241" s="1" t="s">
        <v>1326</v>
      </c>
      <c r="Y241" s="1" t="s">
        <v>294</v>
      </c>
      <c r="Z241" s="1" t="s">
        <v>295</v>
      </c>
      <c r="AA241" s="1"/>
      <c r="AB241" s="1"/>
      <c r="AC241" s="1" t="s">
        <v>15</v>
      </c>
      <c r="AD241">
        <v>2</v>
      </c>
      <c r="AE241">
        <v>104</v>
      </c>
      <c r="AF241">
        <v>228</v>
      </c>
      <c r="AG241">
        <v>332</v>
      </c>
      <c r="AH241" t="str">
        <f t="shared" si="14"/>
        <v>114:1</v>
      </c>
      <c r="AI241">
        <f t="shared" si="15"/>
        <v>114</v>
      </c>
    </row>
    <row r="242" spans="1:35" x14ac:dyDescent="0.15">
      <c r="A242" t="str">
        <f t="shared" si="13"/>
        <v>130103300110083002</v>
      </c>
      <c r="B242" s="1" t="s">
        <v>289</v>
      </c>
      <c r="C242" s="1" t="s">
        <v>40</v>
      </c>
      <c r="D242" s="1" t="s">
        <v>547</v>
      </c>
      <c r="E242" s="1" t="s">
        <v>118</v>
      </c>
      <c r="F242" s="1" t="s">
        <v>44</v>
      </c>
      <c r="G242" s="1" t="s">
        <v>100</v>
      </c>
      <c r="H242" s="1" t="s">
        <v>101</v>
      </c>
      <c r="I242" s="1" t="s">
        <v>297</v>
      </c>
      <c r="J242" s="1" t="s">
        <v>549</v>
      </c>
      <c r="K242" s="1" t="s">
        <v>249</v>
      </c>
      <c r="L242" s="1" t="s">
        <v>121</v>
      </c>
      <c r="M242" s="1">
        <v>2</v>
      </c>
      <c r="N242" s="1" t="s">
        <v>1321</v>
      </c>
      <c r="O242" s="1" t="s">
        <v>105</v>
      </c>
      <c r="P242" s="1" t="s">
        <v>106</v>
      </c>
      <c r="Q242" s="1" t="s">
        <v>163</v>
      </c>
      <c r="R242" s="1" t="s">
        <v>109</v>
      </c>
      <c r="S242" s="1" t="s">
        <v>109</v>
      </c>
      <c r="T242" s="1" t="s">
        <v>125</v>
      </c>
      <c r="U242" s="1" t="s">
        <v>126</v>
      </c>
      <c r="V242" s="1" t="s">
        <v>136</v>
      </c>
      <c r="W242" s="1" t="s">
        <v>136</v>
      </c>
      <c r="X242" s="1" t="s">
        <v>1327</v>
      </c>
      <c r="Y242" s="1" t="s">
        <v>294</v>
      </c>
      <c r="Z242" s="1" t="s">
        <v>295</v>
      </c>
      <c r="AA242" s="1"/>
      <c r="AB242" s="1"/>
      <c r="AC242" s="1" t="s">
        <v>15</v>
      </c>
      <c r="AD242">
        <v>2</v>
      </c>
      <c r="AE242">
        <v>90</v>
      </c>
      <c r="AF242">
        <v>275</v>
      </c>
      <c r="AG242">
        <v>365</v>
      </c>
      <c r="AH242" t="str">
        <f t="shared" si="14"/>
        <v>138:1</v>
      </c>
      <c r="AI242">
        <f t="shared" si="15"/>
        <v>137.5</v>
      </c>
    </row>
    <row r="243" spans="1:35" x14ac:dyDescent="0.15">
      <c r="A243" t="str">
        <f t="shared" si="13"/>
        <v>130103300110084001</v>
      </c>
      <c r="B243" s="1" t="s">
        <v>289</v>
      </c>
      <c r="C243" s="1" t="s">
        <v>40</v>
      </c>
      <c r="D243" s="1" t="s">
        <v>550</v>
      </c>
      <c r="E243" s="1" t="s">
        <v>118</v>
      </c>
      <c r="F243" s="1" t="s">
        <v>42</v>
      </c>
      <c r="G243" s="1" t="s">
        <v>100</v>
      </c>
      <c r="H243" s="1" t="s">
        <v>101</v>
      </c>
      <c r="I243" s="1" t="s">
        <v>297</v>
      </c>
      <c r="J243" s="1" t="s">
        <v>551</v>
      </c>
      <c r="K243" s="1" t="s">
        <v>249</v>
      </c>
      <c r="L243" s="1" t="s">
        <v>121</v>
      </c>
      <c r="M243" s="1">
        <v>2</v>
      </c>
      <c r="N243" s="1" t="s">
        <v>1321</v>
      </c>
      <c r="O243" s="1" t="s">
        <v>105</v>
      </c>
      <c r="P243" s="1" t="s">
        <v>106</v>
      </c>
      <c r="Q243" s="1" t="s">
        <v>163</v>
      </c>
      <c r="R243" s="1" t="s">
        <v>109</v>
      </c>
      <c r="S243" s="1" t="s">
        <v>109</v>
      </c>
      <c r="T243" s="1" t="s">
        <v>125</v>
      </c>
      <c r="U243" s="1" t="s">
        <v>126</v>
      </c>
      <c r="V243" s="1" t="s">
        <v>136</v>
      </c>
      <c r="W243" s="1" t="s">
        <v>136</v>
      </c>
      <c r="X243" s="1" t="s">
        <v>1328</v>
      </c>
      <c r="Y243" s="1" t="s">
        <v>294</v>
      </c>
      <c r="Z243" s="1" t="s">
        <v>295</v>
      </c>
      <c r="AA243" s="1"/>
      <c r="AB243" s="1"/>
      <c r="AC243" s="1" t="s">
        <v>15</v>
      </c>
      <c r="AD243">
        <v>2</v>
      </c>
      <c r="AE243">
        <v>91</v>
      </c>
      <c r="AF243">
        <v>251</v>
      </c>
      <c r="AG243">
        <v>342</v>
      </c>
      <c r="AH243" t="str">
        <f t="shared" si="14"/>
        <v>126:1</v>
      </c>
      <c r="AI243">
        <f t="shared" si="15"/>
        <v>125.5</v>
      </c>
    </row>
    <row r="244" spans="1:35" x14ac:dyDescent="0.15">
      <c r="A244" t="str">
        <f t="shared" si="13"/>
        <v>130103300110084002</v>
      </c>
      <c r="B244" s="1" t="s">
        <v>289</v>
      </c>
      <c r="C244" s="1" t="s">
        <v>40</v>
      </c>
      <c r="D244" s="1" t="s">
        <v>550</v>
      </c>
      <c r="E244" s="1" t="s">
        <v>118</v>
      </c>
      <c r="F244" s="1" t="s">
        <v>44</v>
      </c>
      <c r="G244" s="1" t="s">
        <v>100</v>
      </c>
      <c r="H244" s="1" t="s">
        <v>101</v>
      </c>
      <c r="I244" s="1" t="s">
        <v>297</v>
      </c>
      <c r="J244" s="1" t="s">
        <v>552</v>
      </c>
      <c r="K244" s="1" t="s">
        <v>249</v>
      </c>
      <c r="L244" s="1" t="s">
        <v>121</v>
      </c>
      <c r="M244" s="1">
        <v>2</v>
      </c>
      <c r="N244" s="1" t="s">
        <v>1321</v>
      </c>
      <c r="O244" s="1" t="s">
        <v>105</v>
      </c>
      <c r="P244" s="1" t="s">
        <v>106</v>
      </c>
      <c r="Q244" s="1" t="s">
        <v>163</v>
      </c>
      <c r="R244" s="1" t="s">
        <v>109</v>
      </c>
      <c r="S244" s="1" t="s">
        <v>109</v>
      </c>
      <c r="T244" s="1" t="s">
        <v>125</v>
      </c>
      <c r="U244" s="1" t="s">
        <v>126</v>
      </c>
      <c r="V244" s="1" t="s">
        <v>136</v>
      </c>
      <c r="W244" s="1" t="s">
        <v>136</v>
      </c>
      <c r="X244" s="1" t="s">
        <v>1329</v>
      </c>
      <c r="Y244" s="1" t="s">
        <v>294</v>
      </c>
      <c r="Z244" s="1" t="s">
        <v>295</v>
      </c>
      <c r="AA244" s="1"/>
      <c r="AB244" s="1"/>
      <c r="AC244" s="1" t="s">
        <v>15</v>
      </c>
      <c r="AD244">
        <v>2</v>
      </c>
      <c r="AE244">
        <v>86</v>
      </c>
      <c r="AF244">
        <v>288</v>
      </c>
      <c r="AG244">
        <v>374</v>
      </c>
      <c r="AH244" t="str">
        <f t="shared" si="14"/>
        <v>144:1</v>
      </c>
      <c r="AI244">
        <f t="shared" si="15"/>
        <v>144</v>
      </c>
    </row>
    <row r="245" spans="1:35" x14ac:dyDescent="0.15">
      <c r="A245" t="str">
        <f t="shared" si="13"/>
        <v>130103300110085001</v>
      </c>
      <c r="B245" s="1" t="s">
        <v>289</v>
      </c>
      <c r="C245" s="1" t="s">
        <v>40</v>
      </c>
      <c r="D245" s="1" t="s">
        <v>553</v>
      </c>
      <c r="E245" s="1" t="s">
        <v>118</v>
      </c>
      <c r="F245" s="1" t="s">
        <v>42</v>
      </c>
      <c r="G245" s="1" t="s">
        <v>100</v>
      </c>
      <c r="H245" s="1" t="s">
        <v>101</v>
      </c>
      <c r="I245" s="1" t="s">
        <v>297</v>
      </c>
      <c r="J245" s="1" t="s">
        <v>554</v>
      </c>
      <c r="K245" s="1" t="s">
        <v>249</v>
      </c>
      <c r="L245" s="1" t="s">
        <v>121</v>
      </c>
      <c r="M245" s="1">
        <v>2</v>
      </c>
      <c r="N245" s="1" t="s">
        <v>1321</v>
      </c>
      <c r="O245" s="1" t="s">
        <v>105</v>
      </c>
      <c r="P245" s="1" t="s">
        <v>106</v>
      </c>
      <c r="Q245" s="1" t="s">
        <v>163</v>
      </c>
      <c r="R245" s="1" t="s">
        <v>109</v>
      </c>
      <c r="S245" s="1" t="s">
        <v>109</v>
      </c>
      <c r="T245" s="1" t="s">
        <v>125</v>
      </c>
      <c r="U245" s="1" t="s">
        <v>126</v>
      </c>
      <c r="V245" s="1" t="s">
        <v>136</v>
      </c>
      <c r="W245" s="1" t="s">
        <v>136</v>
      </c>
      <c r="X245" s="1" t="s">
        <v>1330</v>
      </c>
      <c r="Y245" s="1" t="s">
        <v>294</v>
      </c>
      <c r="Z245" s="1" t="s">
        <v>295</v>
      </c>
      <c r="AA245" s="1"/>
      <c r="AB245" s="1"/>
      <c r="AC245" s="1" t="s">
        <v>15</v>
      </c>
      <c r="AD245">
        <v>2</v>
      </c>
      <c r="AE245">
        <v>98</v>
      </c>
      <c r="AF245">
        <v>232</v>
      </c>
      <c r="AG245">
        <v>330</v>
      </c>
      <c r="AH245" t="str">
        <f t="shared" si="14"/>
        <v>116:1</v>
      </c>
      <c r="AI245">
        <f t="shared" si="15"/>
        <v>116</v>
      </c>
    </row>
    <row r="246" spans="1:35" x14ac:dyDescent="0.15">
      <c r="A246" t="str">
        <f t="shared" si="13"/>
        <v>130103300110085002</v>
      </c>
      <c r="B246" s="1" t="s">
        <v>289</v>
      </c>
      <c r="C246" s="1" t="s">
        <v>40</v>
      </c>
      <c r="D246" s="1" t="s">
        <v>553</v>
      </c>
      <c r="E246" s="1" t="s">
        <v>118</v>
      </c>
      <c r="F246" s="1" t="s">
        <v>44</v>
      </c>
      <c r="G246" s="1" t="s">
        <v>100</v>
      </c>
      <c r="H246" s="1" t="s">
        <v>101</v>
      </c>
      <c r="I246" s="1" t="s">
        <v>297</v>
      </c>
      <c r="J246" s="1" t="s">
        <v>555</v>
      </c>
      <c r="K246" s="1" t="s">
        <v>249</v>
      </c>
      <c r="L246" s="1" t="s">
        <v>121</v>
      </c>
      <c r="M246" s="1">
        <v>2</v>
      </c>
      <c r="N246" s="1" t="s">
        <v>1321</v>
      </c>
      <c r="O246" s="1" t="s">
        <v>105</v>
      </c>
      <c r="P246" s="1" t="s">
        <v>106</v>
      </c>
      <c r="Q246" s="1" t="s">
        <v>163</v>
      </c>
      <c r="R246" s="1" t="s">
        <v>109</v>
      </c>
      <c r="S246" s="1" t="s">
        <v>109</v>
      </c>
      <c r="T246" s="1" t="s">
        <v>125</v>
      </c>
      <c r="U246" s="1" t="s">
        <v>126</v>
      </c>
      <c r="V246" s="1" t="s">
        <v>136</v>
      </c>
      <c r="W246" s="1" t="s">
        <v>136</v>
      </c>
      <c r="X246" s="1" t="s">
        <v>1331</v>
      </c>
      <c r="Y246" s="1" t="s">
        <v>294</v>
      </c>
      <c r="Z246" s="1" t="s">
        <v>295</v>
      </c>
      <c r="AA246" s="1"/>
      <c r="AB246" s="1"/>
      <c r="AC246" s="1" t="s">
        <v>15</v>
      </c>
      <c r="AD246">
        <v>2</v>
      </c>
      <c r="AE246">
        <v>60</v>
      </c>
      <c r="AF246">
        <v>287</v>
      </c>
      <c r="AG246">
        <v>347</v>
      </c>
      <c r="AH246" t="str">
        <f t="shared" si="14"/>
        <v>144:1</v>
      </c>
      <c r="AI246">
        <f t="shared" si="15"/>
        <v>143.5</v>
      </c>
    </row>
    <row r="247" spans="1:35" x14ac:dyDescent="0.15">
      <c r="A247" t="str">
        <f t="shared" si="13"/>
        <v>130103300110086001</v>
      </c>
      <c r="B247" s="1" t="s">
        <v>289</v>
      </c>
      <c r="C247" s="1" t="s">
        <v>40</v>
      </c>
      <c r="D247" s="1" t="s">
        <v>556</v>
      </c>
      <c r="E247" s="1" t="s">
        <v>118</v>
      </c>
      <c r="F247" s="1" t="s">
        <v>46</v>
      </c>
      <c r="G247" s="1" t="s">
        <v>100</v>
      </c>
      <c r="H247" s="1" t="s">
        <v>101</v>
      </c>
      <c r="I247" s="1" t="s">
        <v>297</v>
      </c>
      <c r="J247" s="1" t="s">
        <v>557</v>
      </c>
      <c r="K247" s="1" t="s">
        <v>249</v>
      </c>
      <c r="L247" s="1" t="s">
        <v>121</v>
      </c>
      <c r="M247" s="1">
        <v>5</v>
      </c>
      <c r="N247" s="1" t="s">
        <v>1321</v>
      </c>
      <c r="O247" s="1" t="s">
        <v>105</v>
      </c>
      <c r="P247" s="1" t="s">
        <v>106</v>
      </c>
      <c r="Q247" s="1" t="s">
        <v>163</v>
      </c>
      <c r="R247" s="1" t="s">
        <v>109</v>
      </c>
      <c r="S247" s="1" t="s">
        <v>109</v>
      </c>
      <c r="T247" s="1" t="s">
        <v>125</v>
      </c>
      <c r="U247" s="1" t="s">
        <v>126</v>
      </c>
      <c r="V247" s="1" t="s">
        <v>136</v>
      </c>
      <c r="W247" s="1" t="s">
        <v>136</v>
      </c>
      <c r="X247" s="1" t="s">
        <v>1332</v>
      </c>
      <c r="Y247" s="1" t="s">
        <v>294</v>
      </c>
      <c r="Z247" s="1" t="s">
        <v>295</v>
      </c>
      <c r="AA247" s="1"/>
      <c r="AB247" s="1"/>
      <c r="AC247" s="1" t="s">
        <v>15</v>
      </c>
      <c r="AD247">
        <v>5</v>
      </c>
      <c r="AE247">
        <v>137</v>
      </c>
      <c r="AF247">
        <v>746</v>
      </c>
      <c r="AG247">
        <v>883</v>
      </c>
      <c r="AH247" t="str">
        <f t="shared" si="14"/>
        <v>149:1</v>
      </c>
      <c r="AI247">
        <f t="shared" si="15"/>
        <v>149.19999999999999</v>
      </c>
    </row>
    <row r="248" spans="1:35" x14ac:dyDescent="0.15">
      <c r="A248" t="str">
        <f t="shared" si="13"/>
        <v>130103300110087001</v>
      </c>
      <c r="B248" s="1" t="s">
        <v>289</v>
      </c>
      <c r="C248" s="1" t="s">
        <v>40</v>
      </c>
      <c r="D248" s="1" t="s">
        <v>1333</v>
      </c>
      <c r="E248" s="1" t="s">
        <v>118</v>
      </c>
      <c r="F248" s="1" t="s">
        <v>46</v>
      </c>
      <c r="G248" s="1" t="s">
        <v>100</v>
      </c>
      <c r="H248" s="1" t="s">
        <v>101</v>
      </c>
      <c r="I248" s="1" t="s">
        <v>297</v>
      </c>
      <c r="J248" s="1" t="s">
        <v>1058</v>
      </c>
      <c r="K248" s="1" t="s">
        <v>249</v>
      </c>
      <c r="L248" s="1" t="s">
        <v>121</v>
      </c>
      <c r="M248" s="1">
        <v>2</v>
      </c>
      <c r="N248" s="1" t="s">
        <v>1321</v>
      </c>
      <c r="O248" s="1" t="s">
        <v>105</v>
      </c>
      <c r="P248" s="1" t="s">
        <v>106</v>
      </c>
      <c r="Q248" s="1" t="s">
        <v>163</v>
      </c>
      <c r="R248" s="1" t="s">
        <v>109</v>
      </c>
      <c r="S248" s="1" t="s">
        <v>109</v>
      </c>
      <c r="T248" s="1" t="s">
        <v>125</v>
      </c>
      <c r="U248" s="1" t="s">
        <v>126</v>
      </c>
      <c r="V248" s="1" t="s">
        <v>136</v>
      </c>
      <c r="W248" s="1" t="s">
        <v>136</v>
      </c>
      <c r="X248" s="1" t="s">
        <v>1334</v>
      </c>
      <c r="Y248" s="1" t="s">
        <v>294</v>
      </c>
      <c r="Z248" s="1" t="s">
        <v>295</v>
      </c>
      <c r="AA248" s="1"/>
      <c r="AB248" s="1"/>
      <c r="AC248" s="1" t="s">
        <v>15</v>
      </c>
      <c r="AD248">
        <v>2</v>
      </c>
      <c r="AE248">
        <v>64</v>
      </c>
      <c r="AF248">
        <v>298</v>
      </c>
      <c r="AG248">
        <v>362</v>
      </c>
      <c r="AH248" t="str">
        <f t="shared" si="14"/>
        <v>149:1</v>
      </c>
      <c r="AI248">
        <f t="shared" si="15"/>
        <v>149</v>
      </c>
    </row>
    <row r="249" spans="1:35" x14ac:dyDescent="0.15">
      <c r="A249" t="str">
        <f t="shared" si="13"/>
        <v>130103300110088001</v>
      </c>
      <c r="B249" s="1" t="s">
        <v>289</v>
      </c>
      <c r="C249" s="1" t="s">
        <v>40</v>
      </c>
      <c r="D249" s="1" t="s">
        <v>558</v>
      </c>
      <c r="E249" s="1" t="s">
        <v>118</v>
      </c>
      <c r="F249" s="1" t="s">
        <v>42</v>
      </c>
      <c r="G249" s="1" t="s">
        <v>100</v>
      </c>
      <c r="H249" s="1" t="s">
        <v>101</v>
      </c>
      <c r="I249" s="1" t="s">
        <v>297</v>
      </c>
      <c r="J249" s="1" t="s">
        <v>559</v>
      </c>
      <c r="K249" s="1" t="s">
        <v>249</v>
      </c>
      <c r="L249" s="1" t="s">
        <v>121</v>
      </c>
      <c r="M249" s="1">
        <v>4</v>
      </c>
      <c r="N249" s="1" t="s">
        <v>1335</v>
      </c>
      <c r="O249" s="1" t="s">
        <v>105</v>
      </c>
      <c r="P249" s="1" t="s">
        <v>106</v>
      </c>
      <c r="Q249" s="1" t="s">
        <v>163</v>
      </c>
      <c r="R249" s="1" t="s">
        <v>109</v>
      </c>
      <c r="S249" s="1" t="s">
        <v>109</v>
      </c>
      <c r="T249" s="1" t="s">
        <v>125</v>
      </c>
      <c r="U249" s="1" t="s">
        <v>126</v>
      </c>
      <c r="V249" s="1" t="s">
        <v>560</v>
      </c>
      <c r="W249" s="1" t="s">
        <v>560</v>
      </c>
      <c r="X249" s="1" t="s">
        <v>1295</v>
      </c>
      <c r="Y249" s="1" t="s">
        <v>294</v>
      </c>
      <c r="Z249" s="1" t="s">
        <v>295</v>
      </c>
      <c r="AA249" s="1"/>
      <c r="AB249" s="1"/>
      <c r="AC249" s="1" t="s">
        <v>17</v>
      </c>
      <c r="AD249">
        <v>4</v>
      </c>
      <c r="AE249">
        <v>7</v>
      </c>
      <c r="AF249">
        <v>209</v>
      </c>
      <c r="AG249">
        <v>216</v>
      </c>
      <c r="AH249" t="str">
        <f t="shared" si="14"/>
        <v>52:1</v>
      </c>
      <c r="AI249">
        <f t="shared" si="15"/>
        <v>52.25</v>
      </c>
    </row>
    <row r="250" spans="1:35" x14ac:dyDescent="0.15">
      <c r="A250" t="str">
        <f t="shared" si="13"/>
        <v>130103300110088002</v>
      </c>
      <c r="B250" s="1" t="s">
        <v>289</v>
      </c>
      <c r="C250" s="1" t="s">
        <v>40</v>
      </c>
      <c r="D250" s="1" t="s">
        <v>558</v>
      </c>
      <c r="E250" s="1" t="s">
        <v>118</v>
      </c>
      <c r="F250" s="1" t="s">
        <v>44</v>
      </c>
      <c r="G250" s="1" t="s">
        <v>100</v>
      </c>
      <c r="H250" s="1" t="s">
        <v>101</v>
      </c>
      <c r="I250" s="1" t="s">
        <v>297</v>
      </c>
      <c r="J250" s="1" t="s">
        <v>561</v>
      </c>
      <c r="K250" s="1" t="s">
        <v>249</v>
      </c>
      <c r="L250" s="1" t="s">
        <v>121</v>
      </c>
      <c r="M250" s="1">
        <v>4</v>
      </c>
      <c r="N250" s="1" t="s">
        <v>1335</v>
      </c>
      <c r="O250" s="1" t="s">
        <v>105</v>
      </c>
      <c r="P250" s="1" t="s">
        <v>106</v>
      </c>
      <c r="Q250" s="1" t="s">
        <v>163</v>
      </c>
      <c r="R250" s="1" t="s">
        <v>109</v>
      </c>
      <c r="S250" s="1" t="s">
        <v>109</v>
      </c>
      <c r="T250" s="1" t="s">
        <v>125</v>
      </c>
      <c r="U250" s="1" t="s">
        <v>126</v>
      </c>
      <c r="V250" s="1" t="s">
        <v>560</v>
      </c>
      <c r="W250" s="1" t="s">
        <v>560</v>
      </c>
      <c r="X250" s="1" t="s">
        <v>1296</v>
      </c>
      <c r="Y250" s="1" t="s">
        <v>294</v>
      </c>
      <c r="Z250" s="1" t="s">
        <v>295</v>
      </c>
      <c r="AA250" s="1"/>
      <c r="AB250" s="1"/>
      <c r="AC250" s="1" t="s">
        <v>17</v>
      </c>
      <c r="AD250">
        <v>4</v>
      </c>
      <c r="AE250">
        <v>9</v>
      </c>
      <c r="AF250">
        <v>166</v>
      </c>
      <c r="AG250">
        <v>175</v>
      </c>
      <c r="AH250" t="str">
        <f t="shared" si="14"/>
        <v>42:1</v>
      </c>
      <c r="AI250">
        <f t="shared" si="15"/>
        <v>41.5</v>
      </c>
    </row>
    <row r="251" spans="1:35" x14ac:dyDescent="0.15">
      <c r="A251" t="str">
        <f t="shared" si="13"/>
        <v>130103300110088003</v>
      </c>
      <c r="B251" s="1" t="s">
        <v>289</v>
      </c>
      <c r="C251" s="1" t="s">
        <v>40</v>
      </c>
      <c r="D251" s="1" t="s">
        <v>558</v>
      </c>
      <c r="E251" s="1" t="s">
        <v>118</v>
      </c>
      <c r="F251" s="1" t="s">
        <v>63</v>
      </c>
      <c r="G251" s="1" t="s">
        <v>100</v>
      </c>
      <c r="H251" s="1" t="s">
        <v>101</v>
      </c>
      <c r="I251" s="1" t="s">
        <v>291</v>
      </c>
      <c r="J251" s="1" t="s">
        <v>562</v>
      </c>
      <c r="K251" s="1" t="s">
        <v>249</v>
      </c>
      <c r="L251" s="1" t="s">
        <v>121</v>
      </c>
      <c r="M251" s="1">
        <v>2</v>
      </c>
      <c r="N251" s="1" t="s">
        <v>1335</v>
      </c>
      <c r="O251" s="1" t="s">
        <v>105</v>
      </c>
      <c r="P251" s="1" t="s">
        <v>106</v>
      </c>
      <c r="Q251" s="1" t="s">
        <v>163</v>
      </c>
      <c r="R251" s="1" t="s">
        <v>109</v>
      </c>
      <c r="S251" s="1" t="s">
        <v>109</v>
      </c>
      <c r="T251" s="1" t="s">
        <v>125</v>
      </c>
      <c r="U251" s="1" t="s">
        <v>126</v>
      </c>
      <c r="V251" s="1" t="s">
        <v>560</v>
      </c>
      <c r="W251" s="1" t="s">
        <v>560</v>
      </c>
      <c r="X251" s="1" t="s">
        <v>1310</v>
      </c>
      <c r="Y251" s="1" t="s">
        <v>294</v>
      </c>
      <c r="Z251" s="1" t="s">
        <v>295</v>
      </c>
      <c r="AA251" s="1"/>
      <c r="AB251" s="1"/>
      <c r="AC251" s="1" t="s">
        <v>17</v>
      </c>
      <c r="AD251">
        <v>2</v>
      </c>
      <c r="AE251">
        <v>2</v>
      </c>
      <c r="AF251">
        <v>85</v>
      </c>
      <c r="AG251">
        <v>87</v>
      </c>
      <c r="AH251" t="str">
        <f t="shared" si="14"/>
        <v>43:1</v>
      </c>
      <c r="AI251">
        <f t="shared" si="15"/>
        <v>42.5</v>
      </c>
    </row>
    <row r="252" spans="1:35" x14ac:dyDescent="0.15">
      <c r="A252" t="str">
        <f t="shared" si="13"/>
        <v>130103300110088004</v>
      </c>
      <c r="B252" s="1" t="s">
        <v>289</v>
      </c>
      <c r="C252" s="1" t="s">
        <v>40</v>
      </c>
      <c r="D252" s="1" t="s">
        <v>558</v>
      </c>
      <c r="E252" s="1" t="s">
        <v>118</v>
      </c>
      <c r="F252" s="1" t="s">
        <v>323</v>
      </c>
      <c r="G252" s="1" t="s">
        <v>100</v>
      </c>
      <c r="H252" s="1" t="s">
        <v>101</v>
      </c>
      <c r="I252" s="1" t="s">
        <v>291</v>
      </c>
      <c r="J252" s="1" t="s">
        <v>563</v>
      </c>
      <c r="K252" s="1" t="s">
        <v>249</v>
      </c>
      <c r="L252" s="1" t="s">
        <v>121</v>
      </c>
      <c r="M252" s="1">
        <v>2</v>
      </c>
      <c r="N252" s="1" t="s">
        <v>1335</v>
      </c>
      <c r="O252" s="1" t="s">
        <v>105</v>
      </c>
      <c r="P252" s="1" t="s">
        <v>106</v>
      </c>
      <c r="Q252" s="1" t="s">
        <v>163</v>
      </c>
      <c r="R252" s="1" t="s">
        <v>109</v>
      </c>
      <c r="S252" s="1" t="s">
        <v>109</v>
      </c>
      <c r="T252" s="1" t="s">
        <v>125</v>
      </c>
      <c r="U252" s="1" t="s">
        <v>126</v>
      </c>
      <c r="V252" s="1" t="s">
        <v>560</v>
      </c>
      <c r="W252" s="1" t="s">
        <v>560</v>
      </c>
      <c r="X252" s="1" t="s">
        <v>1311</v>
      </c>
      <c r="Y252" s="1" t="s">
        <v>294</v>
      </c>
      <c r="Z252" s="1" t="s">
        <v>295</v>
      </c>
      <c r="AA252" s="1"/>
      <c r="AB252" s="1"/>
      <c r="AC252" s="1" t="s">
        <v>17</v>
      </c>
      <c r="AD252">
        <v>2</v>
      </c>
      <c r="AE252">
        <v>3</v>
      </c>
      <c r="AF252">
        <v>73</v>
      </c>
      <c r="AG252">
        <v>76</v>
      </c>
      <c r="AH252" t="str">
        <f t="shared" si="14"/>
        <v>37:1</v>
      </c>
      <c r="AI252">
        <f t="shared" si="15"/>
        <v>36.5</v>
      </c>
    </row>
    <row r="253" spans="1:35" x14ac:dyDescent="0.15">
      <c r="A253" t="str">
        <f t="shared" si="13"/>
        <v>130103300110088005</v>
      </c>
      <c r="B253" s="1" t="s">
        <v>289</v>
      </c>
      <c r="C253" s="1" t="s">
        <v>40</v>
      </c>
      <c r="D253" s="1" t="s">
        <v>558</v>
      </c>
      <c r="E253" s="1" t="s">
        <v>118</v>
      </c>
      <c r="F253" s="1" t="s">
        <v>473</v>
      </c>
      <c r="G253" s="1" t="s">
        <v>100</v>
      </c>
      <c r="H253" s="1" t="s">
        <v>101</v>
      </c>
      <c r="I253" s="1" t="s">
        <v>297</v>
      </c>
      <c r="J253" s="1" t="s">
        <v>1195</v>
      </c>
      <c r="K253" s="1" t="s">
        <v>249</v>
      </c>
      <c r="L253" s="1" t="s">
        <v>121</v>
      </c>
      <c r="M253" s="1">
        <v>2</v>
      </c>
      <c r="N253" s="1" t="s">
        <v>1335</v>
      </c>
      <c r="O253" s="1" t="s">
        <v>105</v>
      </c>
      <c r="P253" s="1" t="s">
        <v>106</v>
      </c>
      <c r="Q253" s="1" t="s">
        <v>163</v>
      </c>
      <c r="R253" s="1" t="s">
        <v>109</v>
      </c>
      <c r="S253" s="1" t="s">
        <v>109</v>
      </c>
      <c r="T253" s="1" t="s">
        <v>125</v>
      </c>
      <c r="U253" s="1" t="s">
        <v>126</v>
      </c>
      <c r="V253" s="1" t="s">
        <v>560</v>
      </c>
      <c r="W253" s="1" t="s">
        <v>560</v>
      </c>
      <c r="X253" s="1" t="s">
        <v>1336</v>
      </c>
      <c r="Y253" s="1" t="s">
        <v>294</v>
      </c>
      <c r="Z253" s="1" t="s">
        <v>295</v>
      </c>
      <c r="AA253" s="1"/>
      <c r="AB253" s="1"/>
      <c r="AC253" s="1" t="s">
        <v>17</v>
      </c>
      <c r="AD253">
        <v>2</v>
      </c>
      <c r="AE253">
        <v>1</v>
      </c>
      <c r="AF253">
        <v>154</v>
      </c>
      <c r="AG253">
        <v>155</v>
      </c>
      <c r="AH253" t="str">
        <f t="shared" si="14"/>
        <v>77:1</v>
      </c>
      <c r="AI253">
        <f t="shared" si="15"/>
        <v>77</v>
      </c>
    </row>
    <row r="254" spans="1:35" x14ac:dyDescent="0.15">
      <c r="A254" t="str">
        <f t="shared" si="13"/>
        <v>130103300110089001</v>
      </c>
      <c r="B254" s="1" t="s">
        <v>289</v>
      </c>
      <c r="C254" s="1" t="s">
        <v>40</v>
      </c>
      <c r="D254" s="1" t="s">
        <v>564</v>
      </c>
      <c r="E254" s="1" t="s">
        <v>118</v>
      </c>
      <c r="F254" s="1" t="s">
        <v>42</v>
      </c>
      <c r="G254" s="1" t="s">
        <v>100</v>
      </c>
      <c r="H254" s="1" t="s">
        <v>101</v>
      </c>
      <c r="I254" s="1" t="s">
        <v>297</v>
      </c>
      <c r="J254" s="1" t="s">
        <v>565</v>
      </c>
      <c r="K254" s="1" t="s">
        <v>249</v>
      </c>
      <c r="L254" s="1" t="s">
        <v>121</v>
      </c>
      <c r="M254" s="1">
        <v>4</v>
      </c>
      <c r="N254" s="1" t="s">
        <v>1335</v>
      </c>
      <c r="O254" s="1" t="s">
        <v>105</v>
      </c>
      <c r="P254" s="1" t="s">
        <v>106</v>
      </c>
      <c r="Q254" s="1" t="s">
        <v>163</v>
      </c>
      <c r="R254" s="1" t="s">
        <v>109</v>
      </c>
      <c r="S254" s="1" t="s">
        <v>109</v>
      </c>
      <c r="T254" s="1" t="s">
        <v>125</v>
      </c>
      <c r="U254" s="1" t="s">
        <v>126</v>
      </c>
      <c r="V254" s="1" t="s">
        <v>566</v>
      </c>
      <c r="W254" s="1" t="s">
        <v>566</v>
      </c>
      <c r="X254" s="1" t="s">
        <v>1295</v>
      </c>
      <c r="Y254" s="1" t="s">
        <v>294</v>
      </c>
      <c r="Z254" s="1" t="s">
        <v>295</v>
      </c>
      <c r="AA254" s="1"/>
      <c r="AB254" s="1"/>
      <c r="AC254" s="1" t="s">
        <v>17</v>
      </c>
      <c r="AD254">
        <v>4</v>
      </c>
      <c r="AE254">
        <v>2</v>
      </c>
      <c r="AF254">
        <v>197</v>
      </c>
      <c r="AG254">
        <v>199</v>
      </c>
      <c r="AH254" t="str">
        <f t="shared" si="14"/>
        <v>49:1</v>
      </c>
      <c r="AI254">
        <f t="shared" si="15"/>
        <v>49.25</v>
      </c>
    </row>
    <row r="255" spans="1:35" x14ac:dyDescent="0.15">
      <c r="A255" t="str">
        <f t="shared" si="13"/>
        <v>130103300110089002</v>
      </c>
      <c r="B255" s="1" t="s">
        <v>289</v>
      </c>
      <c r="C255" s="1" t="s">
        <v>40</v>
      </c>
      <c r="D255" s="1" t="s">
        <v>564</v>
      </c>
      <c r="E255" s="1" t="s">
        <v>118</v>
      </c>
      <c r="F255" s="1" t="s">
        <v>44</v>
      </c>
      <c r="G255" s="1" t="s">
        <v>100</v>
      </c>
      <c r="H255" s="1" t="s">
        <v>101</v>
      </c>
      <c r="I255" s="1" t="s">
        <v>297</v>
      </c>
      <c r="J255" s="1" t="s">
        <v>567</v>
      </c>
      <c r="K255" s="1" t="s">
        <v>249</v>
      </c>
      <c r="L255" s="1" t="s">
        <v>121</v>
      </c>
      <c r="M255" s="1">
        <v>4</v>
      </c>
      <c r="N255" s="1" t="s">
        <v>1335</v>
      </c>
      <c r="O255" s="1" t="s">
        <v>105</v>
      </c>
      <c r="P255" s="1" t="s">
        <v>106</v>
      </c>
      <c r="Q255" s="1" t="s">
        <v>163</v>
      </c>
      <c r="R255" s="1" t="s">
        <v>109</v>
      </c>
      <c r="S255" s="1" t="s">
        <v>109</v>
      </c>
      <c r="T255" s="1" t="s">
        <v>125</v>
      </c>
      <c r="U255" s="1" t="s">
        <v>126</v>
      </c>
      <c r="V255" s="1" t="s">
        <v>566</v>
      </c>
      <c r="W255" s="1" t="s">
        <v>566</v>
      </c>
      <c r="X255" s="1" t="s">
        <v>1296</v>
      </c>
      <c r="Y255" s="1" t="s">
        <v>294</v>
      </c>
      <c r="Z255" s="1" t="s">
        <v>295</v>
      </c>
      <c r="AA255" s="1"/>
      <c r="AB255" s="1"/>
      <c r="AC255" s="1" t="s">
        <v>17</v>
      </c>
      <c r="AD255">
        <v>4</v>
      </c>
      <c r="AE255">
        <v>3</v>
      </c>
      <c r="AF255">
        <v>142</v>
      </c>
      <c r="AG255">
        <v>145</v>
      </c>
      <c r="AH255" t="str">
        <f t="shared" si="14"/>
        <v>36:1</v>
      </c>
      <c r="AI255">
        <f t="shared" si="15"/>
        <v>35.5</v>
      </c>
    </row>
    <row r="256" spans="1:35" x14ac:dyDescent="0.15">
      <c r="A256" t="str">
        <f t="shared" si="13"/>
        <v>130103300110089003</v>
      </c>
      <c r="B256" s="1" t="s">
        <v>289</v>
      </c>
      <c r="C256" s="1" t="s">
        <v>40</v>
      </c>
      <c r="D256" s="1" t="s">
        <v>564</v>
      </c>
      <c r="E256" s="1" t="s">
        <v>118</v>
      </c>
      <c r="F256" s="1" t="s">
        <v>63</v>
      </c>
      <c r="G256" s="1" t="s">
        <v>100</v>
      </c>
      <c r="H256" s="1" t="s">
        <v>101</v>
      </c>
      <c r="I256" s="1" t="s">
        <v>291</v>
      </c>
      <c r="J256" s="1" t="s">
        <v>568</v>
      </c>
      <c r="K256" s="1" t="s">
        <v>249</v>
      </c>
      <c r="L256" s="1" t="s">
        <v>121</v>
      </c>
      <c r="M256" s="1">
        <v>2</v>
      </c>
      <c r="N256" s="1" t="s">
        <v>1335</v>
      </c>
      <c r="O256" s="1" t="s">
        <v>105</v>
      </c>
      <c r="P256" s="1" t="s">
        <v>106</v>
      </c>
      <c r="Q256" s="1" t="s">
        <v>163</v>
      </c>
      <c r="R256" s="1" t="s">
        <v>109</v>
      </c>
      <c r="S256" s="1" t="s">
        <v>109</v>
      </c>
      <c r="T256" s="1" t="s">
        <v>125</v>
      </c>
      <c r="U256" s="1" t="s">
        <v>126</v>
      </c>
      <c r="V256" s="1" t="s">
        <v>566</v>
      </c>
      <c r="W256" s="1" t="s">
        <v>566</v>
      </c>
      <c r="X256" s="1" t="s">
        <v>1297</v>
      </c>
      <c r="Y256" s="1" t="s">
        <v>294</v>
      </c>
      <c r="Z256" s="1" t="s">
        <v>295</v>
      </c>
      <c r="AA256" s="1"/>
      <c r="AB256" s="1"/>
      <c r="AC256" s="1" t="s">
        <v>17</v>
      </c>
      <c r="AD256">
        <v>2</v>
      </c>
      <c r="AE256">
        <v>33</v>
      </c>
      <c r="AF256">
        <v>744</v>
      </c>
      <c r="AG256">
        <v>777</v>
      </c>
      <c r="AH256" t="str">
        <f t="shared" si="14"/>
        <v>372:1</v>
      </c>
      <c r="AI256">
        <f t="shared" si="15"/>
        <v>372</v>
      </c>
    </row>
    <row r="257" spans="1:35" x14ac:dyDescent="0.15">
      <c r="A257" t="str">
        <f t="shared" si="13"/>
        <v>130103300110090001</v>
      </c>
      <c r="B257" s="1" t="s">
        <v>289</v>
      </c>
      <c r="C257" s="1" t="s">
        <v>40</v>
      </c>
      <c r="D257" s="1" t="s">
        <v>569</v>
      </c>
      <c r="E257" s="1" t="s">
        <v>118</v>
      </c>
      <c r="F257" s="1" t="s">
        <v>42</v>
      </c>
      <c r="G257" s="1" t="s">
        <v>100</v>
      </c>
      <c r="H257" s="1" t="s">
        <v>101</v>
      </c>
      <c r="I257" s="1" t="s">
        <v>291</v>
      </c>
      <c r="J257" s="1" t="s">
        <v>570</v>
      </c>
      <c r="K257" s="1" t="s">
        <v>249</v>
      </c>
      <c r="L257" s="1" t="s">
        <v>121</v>
      </c>
      <c r="M257" s="1">
        <v>2</v>
      </c>
      <c r="N257" s="1" t="s">
        <v>1335</v>
      </c>
      <c r="O257" s="1" t="s">
        <v>105</v>
      </c>
      <c r="P257" s="1" t="s">
        <v>106</v>
      </c>
      <c r="Q257" s="1" t="s">
        <v>163</v>
      </c>
      <c r="R257" s="1" t="s">
        <v>109</v>
      </c>
      <c r="S257" s="1" t="s">
        <v>109</v>
      </c>
      <c r="T257" s="1" t="s">
        <v>125</v>
      </c>
      <c r="U257" s="1" t="s">
        <v>126</v>
      </c>
      <c r="V257" s="1" t="s">
        <v>164</v>
      </c>
      <c r="W257" s="1" t="s">
        <v>164</v>
      </c>
      <c r="X257" s="1" t="s">
        <v>1310</v>
      </c>
      <c r="Y257" s="1" t="s">
        <v>294</v>
      </c>
      <c r="Z257" s="1" t="s">
        <v>295</v>
      </c>
      <c r="AA257" s="1"/>
      <c r="AB257" s="1"/>
      <c r="AC257" s="1" t="s">
        <v>17</v>
      </c>
      <c r="AD257">
        <v>2</v>
      </c>
      <c r="AE257">
        <v>0</v>
      </c>
      <c r="AF257">
        <v>86</v>
      </c>
      <c r="AG257">
        <v>86</v>
      </c>
      <c r="AH257" t="str">
        <f t="shared" si="14"/>
        <v>43:1</v>
      </c>
      <c r="AI257">
        <f t="shared" si="15"/>
        <v>43</v>
      </c>
    </row>
    <row r="258" spans="1:35" x14ac:dyDescent="0.15">
      <c r="A258" t="str">
        <f t="shared" ref="A258:A321" si="16">B258&amp;J258</f>
        <v>130103300110090002</v>
      </c>
      <c r="B258" s="1" t="s">
        <v>289</v>
      </c>
      <c r="C258" s="1" t="s">
        <v>40</v>
      </c>
      <c r="D258" s="1" t="s">
        <v>569</v>
      </c>
      <c r="E258" s="1" t="s">
        <v>118</v>
      </c>
      <c r="F258" s="1" t="s">
        <v>44</v>
      </c>
      <c r="G258" s="1" t="s">
        <v>100</v>
      </c>
      <c r="H258" s="1" t="s">
        <v>101</v>
      </c>
      <c r="I258" s="1" t="s">
        <v>291</v>
      </c>
      <c r="J258" s="1" t="s">
        <v>1147</v>
      </c>
      <c r="K258" s="1" t="s">
        <v>249</v>
      </c>
      <c r="L258" s="1" t="s">
        <v>121</v>
      </c>
      <c r="M258" s="1">
        <v>2</v>
      </c>
      <c r="N258" s="1" t="s">
        <v>1335</v>
      </c>
      <c r="O258" s="1" t="s">
        <v>105</v>
      </c>
      <c r="P258" s="1" t="s">
        <v>106</v>
      </c>
      <c r="Q258" s="1" t="s">
        <v>163</v>
      </c>
      <c r="R258" s="1" t="s">
        <v>109</v>
      </c>
      <c r="S258" s="1" t="s">
        <v>109</v>
      </c>
      <c r="T258" s="1" t="s">
        <v>125</v>
      </c>
      <c r="U258" s="1" t="s">
        <v>126</v>
      </c>
      <c r="V258" s="1" t="s">
        <v>164</v>
      </c>
      <c r="W258" s="1" t="s">
        <v>164</v>
      </c>
      <c r="X258" s="1" t="s">
        <v>1311</v>
      </c>
      <c r="Y258" s="1" t="s">
        <v>294</v>
      </c>
      <c r="Z258" s="1" t="s">
        <v>295</v>
      </c>
      <c r="AA258" s="1"/>
      <c r="AB258" s="1"/>
      <c r="AC258" s="1" t="s">
        <v>17</v>
      </c>
      <c r="AD258">
        <v>2</v>
      </c>
      <c r="AE258">
        <v>4</v>
      </c>
      <c r="AF258">
        <v>62</v>
      </c>
      <c r="AG258">
        <v>66</v>
      </c>
      <c r="AH258" t="str">
        <f t="shared" si="14"/>
        <v>31:1</v>
      </c>
      <c r="AI258">
        <f t="shared" si="15"/>
        <v>31</v>
      </c>
    </row>
    <row r="259" spans="1:35" x14ac:dyDescent="0.15">
      <c r="A259" t="str">
        <f t="shared" si="16"/>
        <v>130103300110090003</v>
      </c>
      <c r="B259" s="1" t="s">
        <v>289</v>
      </c>
      <c r="C259" s="1" t="s">
        <v>40</v>
      </c>
      <c r="D259" s="1" t="s">
        <v>569</v>
      </c>
      <c r="E259" s="1" t="s">
        <v>118</v>
      </c>
      <c r="F259" s="1" t="s">
        <v>63</v>
      </c>
      <c r="G259" s="1" t="s">
        <v>100</v>
      </c>
      <c r="H259" s="1" t="s">
        <v>101</v>
      </c>
      <c r="I259" s="1" t="s">
        <v>297</v>
      </c>
      <c r="J259" s="1" t="s">
        <v>1155</v>
      </c>
      <c r="K259" s="1" t="s">
        <v>249</v>
      </c>
      <c r="L259" s="1" t="s">
        <v>121</v>
      </c>
      <c r="M259" s="1">
        <v>2</v>
      </c>
      <c r="N259" s="1" t="s">
        <v>1337</v>
      </c>
      <c r="O259" s="1" t="s">
        <v>105</v>
      </c>
      <c r="P259" s="1" t="s">
        <v>106</v>
      </c>
      <c r="Q259" s="1" t="s">
        <v>163</v>
      </c>
      <c r="R259" s="1" t="s">
        <v>109</v>
      </c>
      <c r="S259" s="1" t="s">
        <v>109</v>
      </c>
      <c r="T259" s="1" t="s">
        <v>125</v>
      </c>
      <c r="U259" s="1" t="s">
        <v>126</v>
      </c>
      <c r="V259" s="1" t="s">
        <v>164</v>
      </c>
      <c r="W259" s="1" t="s">
        <v>164</v>
      </c>
      <c r="X259" s="1" t="s">
        <v>1301</v>
      </c>
      <c r="Y259" s="1" t="s">
        <v>294</v>
      </c>
      <c r="Z259" s="1" t="s">
        <v>295</v>
      </c>
      <c r="AA259" s="1"/>
      <c r="AB259" s="1"/>
      <c r="AC259" s="1" t="s">
        <v>17</v>
      </c>
      <c r="AD259">
        <v>2</v>
      </c>
      <c r="AE259">
        <v>1</v>
      </c>
      <c r="AF259">
        <v>986</v>
      </c>
      <c r="AG259">
        <v>987</v>
      </c>
      <c r="AH259" t="str">
        <f t="shared" si="14"/>
        <v>493:1</v>
      </c>
      <c r="AI259">
        <f t="shared" si="15"/>
        <v>493</v>
      </c>
    </row>
    <row r="260" spans="1:35" x14ac:dyDescent="0.15">
      <c r="A260" t="str">
        <f t="shared" si="16"/>
        <v>130103300110091001</v>
      </c>
      <c r="B260" s="1" t="s">
        <v>289</v>
      </c>
      <c r="C260" s="1" t="s">
        <v>40</v>
      </c>
      <c r="D260" s="1" t="s">
        <v>571</v>
      </c>
      <c r="E260" s="1" t="s">
        <v>118</v>
      </c>
      <c r="F260" s="1" t="s">
        <v>42</v>
      </c>
      <c r="G260" s="1" t="s">
        <v>100</v>
      </c>
      <c r="H260" s="1" t="s">
        <v>101</v>
      </c>
      <c r="I260" s="1" t="s">
        <v>297</v>
      </c>
      <c r="J260" s="1" t="s">
        <v>572</v>
      </c>
      <c r="K260" s="1" t="s">
        <v>249</v>
      </c>
      <c r="L260" s="1" t="s">
        <v>121</v>
      </c>
      <c r="M260" s="1">
        <v>4</v>
      </c>
      <c r="N260" s="1" t="s">
        <v>1294</v>
      </c>
      <c r="O260" s="1" t="s">
        <v>105</v>
      </c>
      <c r="P260" s="1" t="s">
        <v>106</v>
      </c>
      <c r="Q260" s="1" t="s">
        <v>163</v>
      </c>
      <c r="R260" s="1" t="s">
        <v>109</v>
      </c>
      <c r="S260" s="1" t="s">
        <v>109</v>
      </c>
      <c r="T260" s="1" t="s">
        <v>125</v>
      </c>
      <c r="U260" s="1" t="s">
        <v>126</v>
      </c>
      <c r="V260" s="1" t="s">
        <v>573</v>
      </c>
      <c r="W260" s="1" t="s">
        <v>573</v>
      </c>
      <c r="X260" s="1" t="s">
        <v>1295</v>
      </c>
      <c r="Y260" s="1" t="s">
        <v>294</v>
      </c>
      <c r="Z260" s="1" t="s">
        <v>295</v>
      </c>
      <c r="AA260" s="1"/>
      <c r="AB260" s="1"/>
      <c r="AC260" s="1" t="s">
        <v>17</v>
      </c>
      <c r="AD260">
        <v>4</v>
      </c>
      <c r="AE260">
        <v>1</v>
      </c>
      <c r="AF260">
        <v>68</v>
      </c>
      <c r="AG260">
        <v>69</v>
      </c>
      <c r="AH260" t="str">
        <f t="shared" si="14"/>
        <v>17:1</v>
      </c>
      <c r="AI260">
        <f t="shared" si="15"/>
        <v>17</v>
      </c>
    </row>
    <row r="261" spans="1:35" x14ac:dyDescent="0.15">
      <c r="A261" t="str">
        <f t="shared" si="16"/>
        <v>130103300110091002</v>
      </c>
      <c r="B261" s="1" t="s">
        <v>289</v>
      </c>
      <c r="C261" s="1" t="s">
        <v>40</v>
      </c>
      <c r="D261" s="1" t="s">
        <v>571</v>
      </c>
      <c r="E261" s="1" t="s">
        <v>118</v>
      </c>
      <c r="F261" s="1" t="s">
        <v>44</v>
      </c>
      <c r="G261" s="1" t="s">
        <v>100</v>
      </c>
      <c r="H261" s="1" t="s">
        <v>101</v>
      </c>
      <c r="I261" s="1" t="s">
        <v>297</v>
      </c>
      <c r="J261" s="1" t="s">
        <v>574</v>
      </c>
      <c r="K261" s="1" t="s">
        <v>249</v>
      </c>
      <c r="L261" s="1" t="s">
        <v>121</v>
      </c>
      <c r="M261" s="1">
        <v>4</v>
      </c>
      <c r="N261" s="1" t="s">
        <v>1294</v>
      </c>
      <c r="O261" s="1" t="s">
        <v>105</v>
      </c>
      <c r="P261" s="1" t="s">
        <v>106</v>
      </c>
      <c r="Q261" s="1" t="s">
        <v>163</v>
      </c>
      <c r="R261" s="1" t="s">
        <v>109</v>
      </c>
      <c r="S261" s="1" t="s">
        <v>109</v>
      </c>
      <c r="T261" s="1" t="s">
        <v>125</v>
      </c>
      <c r="U261" s="1" t="s">
        <v>126</v>
      </c>
      <c r="V261" s="1" t="s">
        <v>573</v>
      </c>
      <c r="W261" s="1" t="s">
        <v>573</v>
      </c>
      <c r="X261" s="1" t="s">
        <v>1296</v>
      </c>
      <c r="Y261" s="1" t="s">
        <v>294</v>
      </c>
      <c r="Z261" s="1" t="s">
        <v>295</v>
      </c>
      <c r="AA261" s="1"/>
      <c r="AB261" s="1"/>
      <c r="AC261" s="1" t="s">
        <v>17</v>
      </c>
      <c r="AD261">
        <v>4</v>
      </c>
      <c r="AE261">
        <v>0</v>
      </c>
      <c r="AF261">
        <v>68</v>
      </c>
      <c r="AG261">
        <v>68</v>
      </c>
      <c r="AH261" t="str">
        <f t="shared" si="14"/>
        <v>17:1</v>
      </c>
      <c r="AI261">
        <f t="shared" si="15"/>
        <v>17</v>
      </c>
    </row>
    <row r="262" spans="1:35" x14ac:dyDescent="0.15">
      <c r="A262" t="str">
        <f t="shared" si="16"/>
        <v>130103300110091003</v>
      </c>
      <c r="B262" s="1" t="s">
        <v>289</v>
      </c>
      <c r="C262" s="1" t="s">
        <v>40</v>
      </c>
      <c r="D262" s="1" t="s">
        <v>571</v>
      </c>
      <c r="E262" s="1" t="s">
        <v>118</v>
      </c>
      <c r="F262" s="1" t="s">
        <v>63</v>
      </c>
      <c r="G262" s="1" t="s">
        <v>100</v>
      </c>
      <c r="H262" s="1" t="s">
        <v>101</v>
      </c>
      <c r="I262" s="1" t="s">
        <v>291</v>
      </c>
      <c r="J262" s="1" t="s">
        <v>1177</v>
      </c>
      <c r="K262" s="1" t="s">
        <v>249</v>
      </c>
      <c r="L262" s="1" t="s">
        <v>121</v>
      </c>
      <c r="M262" s="1">
        <v>2</v>
      </c>
      <c r="N262" s="1" t="s">
        <v>1294</v>
      </c>
      <c r="O262" s="1" t="s">
        <v>105</v>
      </c>
      <c r="P262" s="1" t="s">
        <v>106</v>
      </c>
      <c r="Q262" s="1" t="s">
        <v>163</v>
      </c>
      <c r="R262" s="1" t="s">
        <v>109</v>
      </c>
      <c r="S262" s="1" t="s">
        <v>109</v>
      </c>
      <c r="T262" s="1" t="s">
        <v>125</v>
      </c>
      <c r="U262" s="1" t="s">
        <v>126</v>
      </c>
      <c r="V262" s="1" t="s">
        <v>573</v>
      </c>
      <c r="W262" s="1" t="s">
        <v>573</v>
      </c>
      <c r="X262" s="1" t="s">
        <v>1310</v>
      </c>
      <c r="Y262" s="1" t="s">
        <v>294</v>
      </c>
      <c r="Z262" s="1" t="s">
        <v>295</v>
      </c>
      <c r="AA262" s="1"/>
      <c r="AB262" s="1"/>
      <c r="AC262" s="1" t="s">
        <v>17</v>
      </c>
      <c r="AD262">
        <v>2</v>
      </c>
      <c r="AE262">
        <v>0</v>
      </c>
      <c r="AF262">
        <v>29</v>
      </c>
      <c r="AG262">
        <v>29</v>
      </c>
      <c r="AH262" t="str">
        <f t="shared" si="14"/>
        <v>15:1</v>
      </c>
      <c r="AI262">
        <f t="shared" si="15"/>
        <v>14.5</v>
      </c>
    </row>
    <row r="263" spans="1:35" x14ac:dyDescent="0.15">
      <c r="A263" t="str">
        <f t="shared" si="16"/>
        <v>130103300110091004</v>
      </c>
      <c r="B263" s="1" t="s">
        <v>289</v>
      </c>
      <c r="C263" s="1" t="s">
        <v>40</v>
      </c>
      <c r="D263" s="1" t="s">
        <v>571</v>
      </c>
      <c r="E263" s="1" t="s">
        <v>118</v>
      </c>
      <c r="F263" s="1" t="s">
        <v>323</v>
      </c>
      <c r="G263" s="1" t="s">
        <v>100</v>
      </c>
      <c r="H263" s="1" t="s">
        <v>101</v>
      </c>
      <c r="I263" s="1" t="s">
        <v>291</v>
      </c>
      <c r="J263" s="1" t="s">
        <v>1183</v>
      </c>
      <c r="K263" s="1" t="s">
        <v>249</v>
      </c>
      <c r="L263" s="1" t="s">
        <v>121</v>
      </c>
      <c r="M263" s="1">
        <v>2</v>
      </c>
      <c r="N263" s="1" t="s">
        <v>1294</v>
      </c>
      <c r="O263" s="1" t="s">
        <v>105</v>
      </c>
      <c r="P263" s="1" t="s">
        <v>106</v>
      </c>
      <c r="Q263" s="1" t="s">
        <v>163</v>
      </c>
      <c r="R263" s="1" t="s">
        <v>109</v>
      </c>
      <c r="S263" s="1" t="s">
        <v>109</v>
      </c>
      <c r="T263" s="1" t="s">
        <v>125</v>
      </c>
      <c r="U263" s="1" t="s">
        <v>126</v>
      </c>
      <c r="V263" s="1" t="s">
        <v>573</v>
      </c>
      <c r="W263" s="1" t="s">
        <v>573</v>
      </c>
      <c r="X263" s="1" t="s">
        <v>1311</v>
      </c>
      <c r="Y263" s="1" t="s">
        <v>294</v>
      </c>
      <c r="Z263" s="1" t="s">
        <v>295</v>
      </c>
      <c r="AA263" s="1"/>
      <c r="AB263" s="1"/>
      <c r="AC263" s="1" t="s">
        <v>17</v>
      </c>
      <c r="AD263">
        <v>2</v>
      </c>
      <c r="AE263">
        <v>0</v>
      </c>
      <c r="AF263">
        <v>32</v>
      </c>
      <c r="AG263">
        <v>32</v>
      </c>
      <c r="AH263" t="str">
        <f t="shared" si="14"/>
        <v>16:1</v>
      </c>
      <c r="AI263">
        <f t="shared" si="15"/>
        <v>16</v>
      </c>
    </row>
    <row r="264" spans="1:35" x14ac:dyDescent="0.15">
      <c r="A264" t="str">
        <f t="shared" si="16"/>
        <v>130103300110091005</v>
      </c>
      <c r="B264" s="1" t="s">
        <v>289</v>
      </c>
      <c r="C264" s="1" t="s">
        <v>40</v>
      </c>
      <c r="D264" s="1" t="s">
        <v>571</v>
      </c>
      <c r="E264" s="1" t="s">
        <v>118</v>
      </c>
      <c r="F264" s="1" t="s">
        <v>473</v>
      </c>
      <c r="G264" s="1" t="s">
        <v>100</v>
      </c>
      <c r="H264" s="1" t="s">
        <v>101</v>
      </c>
      <c r="I264" s="1" t="s">
        <v>297</v>
      </c>
      <c r="J264" s="1" t="s">
        <v>1164</v>
      </c>
      <c r="K264" s="1" t="s">
        <v>249</v>
      </c>
      <c r="L264" s="1" t="s">
        <v>121</v>
      </c>
      <c r="M264" s="1">
        <v>3</v>
      </c>
      <c r="N264" s="1" t="s">
        <v>1300</v>
      </c>
      <c r="O264" s="1" t="s">
        <v>105</v>
      </c>
      <c r="P264" s="1" t="s">
        <v>106</v>
      </c>
      <c r="Q264" s="1" t="s">
        <v>163</v>
      </c>
      <c r="R264" s="1" t="s">
        <v>203</v>
      </c>
      <c r="S264" s="1" t="s">
        <v>204</v>
      </c>
      <c r="T264" s="1" t="s">
        <v>125</v>
      </c>
      <c r="U264" s="1" t="s">
        <v>126</v>
      </c>
      <c r="V264" s="1" t="s">
        <v>573</v>
      </c>
      <c r="W264" s="1" t="s">
        <v>573</v>
      </c>
      <c r="X264" s="1" t="s">
        <v>1301</v>
      </c>
      <c r="Y264" s="1" t="s">
        <v>294</v>
      </c>
      <c r="Z264" s="1" t="s">
        <v>295</v>
      </c>
      <c r="AA264" s="1"/>
      <c r="AB264" s="1"/>
      <c r="AC264" s="1" t="s">
        <v>17</v>
      </c>
      <c r="AD264">
        <v>3</v>
      </c>
      <c r="AE264">
        <v>5</v>
      </c>
      <c r="AF264">
        <v>9</v>
      </c>
      <c r="AG264">
        <v>14</v>
      </c>
      <c r="AH264" t="str">
        <f t="shared" si="14"/>
        <v>3:1</v>
      </c>
      <c r="AI264">
        <f t="shared" si="15"/>
        <v>3</v>
      </c>
    </row>
    <row r="265" spans="1:35" x14ac:dyDescent="0.15">
      <c r="A265" t="str">
        <f t="shared" si="16"/>
        <v>130103300110092001</v>
      </c>
      <c r="B265" s="1" t="s">
        <v>289</v>
      </c>
      <c r="C265" s="1" t="s">
        <v>40</v>
      </c>
      <c r="D265" s="1" t="s">
        <v>575</v>
      </c>
      <c r="E265" s="1" t="s">
        <v>118</v>
      </c>
      <c r="F265" s="1" t="s">
        <v>42</v>
      </c>
      <c r="G265" s="1" t="s">
        <v>100</v>
      </c>
      <c r="H265" s="1" t="s">
        <v>101</v>
      </c>
      <c r="I265" s="1" t="s">
        <v>297</v>
      </c>
      <c r="J265" s="1" t="s">
        <v>576</v>
      </c>
      <c r="K265" s="1" t="s">
        <v>249</v>
      </c>
      <c r="L265" s="1" t="s">
        <v>121</v>
      </c>
      <c r="M265" s="1">
        <v>2</v>
      </c>
      <c r="N265" s="1" t="s">
        <v>1335</v>
      </c>
      <c r="O265" s="1" t="s">
        <v>105</v>
      </c>
      <c r="P265" s="1" t="s">
        <v>106</v>
      </c>
      <c r="Q265" s="1" t="s">
        <v>163</v>
      </c>
      <c r="R265" s="1" t="s">
        <v>109</v>
      </c>
      <c r="S265" s="1" t="s">
        <v>109</v>
      </c>
      <c r="T265" s="1" t="s">
        <v>125</v>
      </c>
      <c r="U265" s="1" t="s">
        <v>126</v>
      </c>
      <c r="V265" s="1" t="s">
        <v>577</v>
      </c>
      <c r="W265" s="1" t="s">
        <v>577</v>
      </c>
      <c r="X265" s="1" t="s">
        <v>1301</v>
      </c>
      <c r="Y265" s="1" t="s">
        <v>294</v>
      </c>
      <c r="Z265" s="1" t="s">
        <v>295</v>
      </c>
      <c r="AA265" s="1"/>
      <c r="AB265" s="1"/>
      <c r="AC265" s="1" t="s">
        <v>17</v>
      </c>
      <c r="AD265">
        <v>2</v>
      </c>
      <c r="AE265">
        <v>55</v>
      </c>
      <c r="AF265">
        <v>632</v>
      </c>
      <c r="AG265">
        <v>687</v>
      </c>
      <c r="AH265" t="str">
        <f t="shared" ref="AH265:AH328" si="17">ROUND(AF265/M265,0)&amp;":"&amp;1</f>
        <v>316:1</v>
      </c>
      <c r="AI265">
        <f t="shared" ref="AI265:AI328" si="18">AF265/M265</f>
        <v>316</v>
      </c>
    </row>
    <row r="266" spans="1:35" x14ac:dyDescent="0.15">
      <c r="A266" t="str">
        <f t="shared" si="16"/>
        <v>130103300110092002</v>
      </c>
      <c r="B266" s="1" t="s">
        <v>289</v>
      </c>
      <c r="C266" s="1" t="s">
        <v>40</v>
      </c>
      <c r="D266" s="1" t="s">
        <v>575</v>
      </c>
      <c r="E266" s="1" t="s">
        <v>118</v>
      </c>
      <c r="F266" s="1" t="s">
        <v>44</v>
      </c>
      <c r="G266" s="1" t="s">
        <v>100</v>
      </c>
      <c r="H266" s="1" t="s">
        <v>101</v>
      </c>
      <c r="I266" s="1" t="s">
        <v>297</v>
      </c>
      <c r="J266" s="1" t="s">
        <v>578</v>
      </c>
      <c r="K266" s="1" t="s">
        <v>249</v>
      </c>
      <c r="L266" s="1" t="s">
        <v>121</v>
      </c>
      <c r="M266" s="1">
        <v>2</v>
      </c>
      <c r="N266" s="1" t="s">
        <v>1300</v>
      </c>
      <c r="O266" s="1" t="s">
        <v>105</v>
      </c>
      <c r="P266" s="1" t="s">
        <v>106</v>
      </c>
      <c r="Q266" s="1" t="s">
        <v>163</v>
      </c>
      <c r="R266" s="1" t="s">
        <v>203</v>
      </c>
      <c r="S266" s="1" t="s">
        <v>204</v>
      </c>
      <c r="T266" s="1" t="s">
        <v>125</v>
      </c>
      <c r="U266" s="1" t="s">
        <v>126</v>
      </c>
      <c r="V266" s="1" t="s">
        <v>577</v>
      </c>
      <c r="W266" s="1" t="s">
        <v>577</v>
      </c>
      <c r="X266" s="1" t="s">
        <v>1301</v>
      </c>
      <c r="Y266" s="1" t="s">
        <v>294</v>
      </c>
      <c r="Z266" s="1" t="s">
        <v>295</v>
      </c>
      <c r="AA266" s="1"/>
      <c r="AB266" s="1"/>
      <c r="AC266" s="1" t="s">
        <v>17</v>
      </c>
      <c r="AD266">
        <v>2</v>
      </c>
      <c r="AE266">
        <v>4</v>
      </c>
      <c r="AF266">
        <v>8</v>
      </c>
      <c r="AG266">
        <v>12</v>
      </c>
      <c r="AH266" t="str">
        <f t="shared" si="17"/>
        <v>4:1</v>
      </c>
      <c r="AI266">
        <f t="shared" si="18"/>
        <v>4</v>
      </c>
    </row>
    <row r="267" spans="1:35" x14ac:dyDescent="0.15">
      <c r="A267" t="str">
        <f t="shared" si="16"/>
        <v>130103300110093001</v>
      </c>
      <c r="B267" s="1" t="s">
        <v>289</v>
      </c>
      <c r="C267" s="1" t="s">
        <v>40</v>
      </c>
      <c r="D267" s="1" t="s">
        <v>579</v>
      </c>
      <c r="E267" s="1" t="s">
        <v>118</v>
      </c>
      <c r="F267" s="1" t="s">
        <v>42</v>
      </c>
      <c r="G267" s="1" t="s">
        <v>100</v>
      </c>
      <c r="H267" s="1" t="s">
        <v>101</v>
      </c>
      <c r="I267" s="1" t="s">
        <v>297</v>
      </c>
      <c r="J267" s="1" t="s">
        <v>580</v>
      </c>
      <c r="K267" s="1" t="s">
        <v>249</v>
      </c>
      <c r="L267" s="1" t="s">
        <v>121</v>
      </c>
      <c r="M267" s="1">
        <v>2</v>
      </c>
      <c r="N267" s="1" t="s">
        <v>1335</v>
      </c>
      <c r="O267" s="1" t="s">
        <v>105</v>
      </c>
      <c r="P267" s="1" t="s">
        <v>106</v>
      </c>
      <c r="Q267" s="1" t="s">
        <v>163</v>
      </c>
      <c r="R267" s="1" t="s">
        <v>109</v>
      </c>
      <c r="S267" s="1" t="s">
        <v>109</v>
      </c>
      <c r="T267" s="1" t="s">
        <v>125</v>
      </c>
      <c r="U267" s="1" t="s">
        <v>126</v>
      </c>
      <c r="V267" s="1" t="s">
        <v>581</v>
      </c>
      <c r="W267" s="1" t="s">
        <v>581</v>
      </c>
      <c r="X267" s="1" t="s">
        <v>1303</v>
      </c>
      <c r="Y267" s="1" t="s">
        <v>294</v>
      </c>
      <c r="Z267" s="1" t="s">
        <v>295</v>
      </c>
      <c r="AA267" s="1"/>
      <c r="AB267" s="1"/>
      <c r="AC267" s="1" t="s">
        <v>17</v>
      </c>
      <c r="AD267">
        <v>2</v>
      </c>
      <c r="AE267">
        <v>1</v>
      </c>
      <c r="AF267">
        <v>85</v>
      </c>
      <c r="AG267">
        <v>86</v>
      </c>
      <c r="AH267" t="str">
        <f t="shared" si="17"/>
        <v>43:1</v>
      </c>
      <c r="AI267">
        <f t="shared" si="18"/>
        <v>42.5</v>
      </c>
    </row>
    <row r="268" spans="1:35" x14ac:dyDescent="0.15">
      <c r="A268" t="str">
        <f t="shared" si="16"/>
        <v>130103300110093002</v>
      </c>
      <c r="B268" s="1" t="s">
        <v>289</v>
      </c>
      <c r="C268" s="1" t="s">
        <v>40</v>
      </c>
      <c r="D268" s="1" t="s">
        <v>579</v>
      </c>
      <c r="E268" s="1" t="s">
        <v>118</v>
      </c>
      <c r="F268" s="1" t="s">
        <v>44</v>
      </c>
      <c r="G268" s="1" t="s">
        <v>100</v>
      </c>
      <c r="H268" s="1" t="s">
        <v>101</v>
      </c>
      <c r="I268" s="1" t="s">
        <v>297</v>
      </c>
      <c r="J268" s="1" t="s">
        <v>582</v>
      </c>
      <c r="K268" s="1" t="s">
        <v>249</v>
      </c>
      <c r="L268" s="1" t="s">
        <v>121</v>
      </c>
      <c r="M268" s="1">
        <v>2</v>
      </c>
      <c r="N268" s="1" t="s">
        <v>1300</v>
      </c>
      <c r="O268" s="1" t="s">
        <v>105</v>
      </c>
      <c r="P268" s="1" t="s">
        <v>106</v>
      </c>
      <c r="Q268" s="1" t="s">
        <v>163</v>
      </c>
      <c r="R268" s="1" t="s">
        <v>203</v>
      </c>
      <c r="S268" s="1" t="s">
        <v>204</v>
      </c>
      <c r="T268" s="1" t="s">
        <v>125</v>
      </c>
      <c r="U268" s="1" t="s">
        <v>126</v>
      </c>
      <c r="V268" s="1" t="s">
        <v>581</v>
      </c>
      <c r="W268" s="1" t="s">
        <v>581</v>
      </c>
      <c r="X268" s="1" t="s">
        <v>1301</v>
      </c>
      <c r="Y268" s="1" t="s">
        <v>294</v>
      </c>
      <c r="Z268" s="1" t="s">
        <v>295</v>
      </c>
      <c r="AA268" s="1"/>
      <c r="AB268" s="1"/>
      <c r="AC268" s="1" t="s">
        <v>17</v>
      </c>
      <c r="AD268">
        <v>2</v>
      </c>
      <c r="AE268">
        <v>1</v>
      </c>
      <c r="AF268">
        <v>6</v>
      </c>
      <c r="AG268">
        <v>7</v>
      </c>
      <c r="AH268" t="str">
        <f t="shared" si="17"/>
        <v>3:1</v>
      </c>
      <c r="AI268">
        <f t="shared" si="18"/>
        <v>3</v>
      </c>
    </row>
    <row r="269" spans="1:35" x14ac:dyDescent="0.15">
      <c r="A269" t="str">
        <f t="shared" si="16"/>
        <v>130103300110094001</v>
      </c>
      <c r="B269" s="1" t="s">
        <v>289</v>
      </c>
      <c r="C269" s="1" t="s">
        <v>40</v>
      </c>
      <c r="D269" s="1" t="s">
        <v>583</v>
      </c>
      <c r="E269" s="1" t="s">
        <v>118</v>
      </c>
      <c r="F269" s="1" t="s">
        <v>42</v>
      </c>
      <c r="G269" s="1" t="s">
        <v>100</v>
      </c>
      <c r="H269" s="1" t="s">
        <v>101</v>
      </c>
      <c r="I269" s="1" t="s">
        <v>297</v>
      </c>
      <c r="J269" s="1" t="s">
        <v>584</v>
      </c>
      <c r="K269" s="1" t="s">
        <v>249</v>
      </c>
      <c r="L269" s="1" t="s">
        <v>121</v>
      </c>
      <c r="M269" s="1">
        <v>4</v>
      </c>
      <c r="N269" s="1" t="s">
        <v>1294</v>
      </c>
      <c r="O269" s="1" t="s">
        <v>105</v>
      </c>
      <c r="P269" s="1" t="s">
        <v>106</v>
      </c>
      <c r="Q269" s="1" t="s">
        <v>163</v>
      </c>
      <c r="R269" s="1" t="s">
        <v>109</v>
      </c>
      <c r="S269" s="1" t="s">
        <v>109</v>
      </c>
      <c r="T269" s="1" t="s">
        <v>125</v>
      </c>
      <c r="U269" s="1" t="s">
        <v>126</v>
      </c>
      <c r="V269" s="1" t="s">
        <v>585</v>
      </c>
      <c r="W269" s="1" t="s">
        <v>585</v>
      </c>
      <c r="X269" s="1" t="s">
        <v>1295</v>
      </c>
      <c r="Y269" s="1" t="s">
        <v>294</v>
      </c>
      <c r="Z269" s="1" t="s">
        <v>295</v>
      </c>
      <c r="AA269" s="1"/>
      <c r="AB269" s="1"/>
      <c r="AC269" s="1" t="s">
        <v>17</v>
      </c>
      <c r="AD269">
        <v>4</v>
      </c>
      <c r="AE269">
        <v>0</v>
      </c>
      <c r="AF269">
        <v>51</v>
      </c>
      <c r="AG269">
        <v>51</v>
      </c>
      <c r="AH269" t="str">
        <f t="shared" si="17"/>
        <v>13:1</v>
      </c>
      <c r="AI269">
        <f t="shared" si="18"/>
        <v>12.75</v>
      </c>
    </row>
    <row r="270" spans="1:35" x14ac:dyDescent="0.15">
      <c r="A270" t="str">
        <f t="shared" si="16"/>
        <v>130103300110094002</v>
      </c>
      <c r="B270" s="1" t="s">
        <v>289</v>
      </c>
      <c r="C270" s="1" t="s">
        <v>40</v>
      </c>
      <c r="D270" s="1" t="s">
        <v>583</v>
      </c>
      <c r="E270" s="1" t="s">
        <v>118</v>
      </c>
      <c r="F270" s="1" t="s">
        <v>44</v>
      </c>
      <c r="G270" s="1" t="s">
        <v>100</v>
      </c>
      <c r="H270" s="1" t="s">
        <v>101</v>
      </c>
      <c r="I270" s="1" t="s">
        <v>297</v>
      </c>
      <c r="J270" s="1" t="s">
        <v>586</v>
      </c>
      <c r="K270" s="1" t="s">
        <v>249</v>
      </c>
      <c r="L270" s="1" t="s">
        <v>121</v>
      </c>
      <c r="M270" s="1">
        <v>4</v>
      </c>
      <c r="N270" s="1" t="s">
        <v>1294</v>
      </c>
      <c r="O270" s="1" t="s">
        <v>105</v>
      </c>
      <c r="P270" s="1" t="s">
        <v>106</v>
      </c>
      <c r="Q270" s="1" t="s">
        <v>163</v>
      </c>
      <c r="R270" s="1" t="s">
        <v>109</v>
      </c>
      <c r="S270" s="1" t="s">
        <v>109</v>
      </c>
      <c r="T270" s="1" t="s">
        <v>125</v>
      </c>
      <c r="U270" s="1" t="s">
        <v>126</v>
      </c>
      <c r="V270" s="1" t="s">
        <v>585</v>
      </c>
      <c r="W270" s="1" t="s">
        <v>585</v>
      </c>
      <c r="X270" s="1" t="s">
        <v>1296</v>
      </c>
      <c r="Y270" s="1" t="s">
        <v>294</v>
      </c>
      <c r="Z270" s="1" t="s">
        <v>295</v>
      </c>
      <c r="AA270" s="1"/>
      <c r="AB270" s="1"/>
      <c r="AC270" s="1" t="s">
        <v>17</v>
      </c>
      <c r="AD270">
        <v>4</v>
      </c>
      <c r="AE270">
        <v>1</v>
      </c>
      <c r="AF270">
        <v>60</v>
      </c>
      <c r="AG270">
        <v>61</v>
      </c>
      <c r="AH270" t="str">
        <f t="shared" si="17"/>
        <v>15:1</v>
      </c>
      <c r="AI270">
        <f t="shared" si="18"/>
        <v>15</v>
      </c>
    </row>
    <row r="271" spans="1:35" x14ac:dyDescent="0.15">
      <c r="A271" t="str">
        <f t="shared" si="16"/>
        <v>130103300110094003</v>
      </c>
      <c r="B271" s="1" t="s">
        <v>289</v>
      </c>
      <c r="C271" s="1" t="s">
        <v>40</v>
      </c>
      <c r="D271" s="1" t="s">
        <v>583</v>
      </c>
      <c r="E271" s="1" t="s">
        <v>118</v>
      </c>
      <c r="F271" s="1" t="s">
        <v>63</v>
      </c>
      <c r="G271" s="1" t="s">
        <v>100</v>
      </c>
      <c r="H271" s="1" t="s">
        <v>101</v>
      </c>
      <c r="I271" s="1" t="s">
        <v>291</v>
      </c>
      <c r="J271" s="1" t="s">
        <v>587</v>
      </c>
      <c r="K271" s="1" t="s">
        <v>249</v>
      </c>
      <c r="L271" s="1" t="s">
        <v>121</v>
      </c>
      <c r="M271" s="1">
        <v>2</v>
      </c>
      <c r="N271" s="1" t="s">
        <v>1294</v>
      </c>
      <c r="O271" s="1" t="s">
        <v>105</v>
      </c>
      <c r="P271" s="1" t="s">
        <v>106</v>
      </c>
      <c r="Q271" s="1" t="s">
        <v>163</v>
      </c>
      <c r="R271" s="1" t="s">
        <v>109</v>
      </c>
      <c r="S271" s="1" t="s">
        <v>109</v>
      </c>
      <c r="T271" s="1" t="s">
        <v>125</v>
      </c>
      <c r="U271" s="1" t="s">
        <v>126</v>
      </c>
      <c r="V271" s="1" t="s">
        <v>585</v>
      </c>
      <c r="W271" s="1" t="s">
        <v>585</v>
      </c>
      <c r="X271" s="1" t="s">
        <v>1297</v>
      </c>
      <c r="Y271" s="1" t="s">
        <v>294</v>
      </c>
      <c r="Z271" s="1" t="s">
        <v>295</v>
      </c>
      <c r="AA271" s="1"/>
      <c r="AB271" s="1"/>
      <c r="AC271" s="1" t="s">
        <v>17</v>
      </c>
      <c r="AD271">
        <v>2</v>
      </c>
      <c r="AE271">
        <v>1</v>
      </c>
      <c r="AF271">
        <v>312</v>
      </c>
      <c r="AG271">
        <v>313</v>
      </c>
      <c r="AH271" t="str">
        <f t="shared" si="17"/>
        <v>156:1</v>
      </c>
      <c r="AI271">
        <f t="shared" si="18"/>
        <v>156</v>
      </c>
    </row>
    <row r="272" spans="1:35" x14ac:dyDescent="0.15">
      <c r="A272" t="str">
        <f t="shared" si="16"/>
        <v>130103300110095001</v>
      </c>
      <c r="B272" s="1" t="s">
        <v>289</v>
      </c>
      <c r="C272" s="1" t="s">
        <v>40</v>
      </c>
      <c r="D272" s="1" t="s">
        <v>588</v>
      </c>
      <c r="E272" s="1" t="s">
        <v>118</v>
      </c>
      <c r="F272" s="1" t="s">
        <v>42</v>
      </c>
      <c r="G272" s="1" t="s">
        <v>100</v>
      </c>
      <c r="H272" s="1" t="s">
        <v>101</v>
      </c>
      <c r="I272" s="1" t="s">
        <v>297</v>
      </c>
      <c r="J272" s="1" t="s">
        <v>589</v>
      </c>
      <c r="K272" s="1" t="s">
        <v>249</v>
      </c>
      <c r="L272" s="1" t="s">
        <v>121</v>
      </c>
      <c r="M272" s="1">
        <v>3</v>
      </c>
      <c r="N272" s="1" t="s">
        <v>1335</v>
      </c>
      <c r="O272" s="1" t="s">
        <v>105</v>
      </c>
      <c r="P272" s="1" t="s">
        <v>106</v>
      </c>
      <c r="Q272" s="1" t="s">
        <v>163</v>
      </c>
      <c r="R272" s="1" t="s">
        <v>109</v>
      </c>
      <c r="S272" s="1" t="s">
        <v>109</v>
      </c>
      <c r="T272" s="1" t="s">
        <v>125</v>
      </c>
      <c r="U272" s="1" t="s">
        <v>126</v>
      </c>
      <c r="V272" s="1" t="s">
        <v>590</v>
      </c>
      <c r="W272" s="1" t="s">
        <v>590</v>
      </c>
      <c r="X272" s="1" t="s">
        <v>1303</v>
      </c>
      <c r="Y272" s="1" t="s">
        <v>294</v>
      </c>
      <c r="Z272" s="1" t="s">
        <v>295</v>
      </c>
      <c r="AA272" s="1"/>
      <c r="AB272" s="1"/>
      <c r="AC272" s="1" t="s">
        <v>17</v>
      </c>
      <c r="AD272">
        <v>3</v>
      </c>
      <c r="AE272">
        <v>2</v>
      </c>
      <c r="AF272">
        <v>132</v>
      </c>
      <c r="AG272">
        <v>134</v>
      </c>
      <c r="AH272" t="str">
        <f t="shared" si="17"/>
        <v>44:1</v>
      </c>
      <c r="AI272">
        <f t="shared" si="18"/>
        <v>44</v>
      </c>
    </row>
    <row r="273" spans="1:35" x14ac:dyDescent="0.15">
      <c r="A273" t="str">
        <f t="shared" si="16"/>
        <v>130103300110095002</v>
      </c>
      <c r="B273" s="1" t="s">
        <v>289</v>
      </c>
      <c r="C273" s="1" t="s">
        <v>40</v>
      </c>
      <c r="D273" s="1" t="s">
        <v>588</v>
      </c>
      <c r="E273" s="1" t="s">
        <v>118</v>
      </c>
      <c r="F273" s="1" t="s">
        <v>44</v>
      </c>
      <c r="G273" s="1" t="s">
        <v>100</v>
      </c>
      <c r="H273" s="1" t="s">
        <v>101</v>
      </c>
      <c r="I273" s="1" t="s">
        <v>297</v>
      </c>
      <c r="J273" s="1" t="s">
        <v>591</v>
      </c>
      <c r="K273" s="1" t="s">
        <v>249</v>
      </c>
      <c r="L273" s="1" t="s">
        <v>121</v>
      </c>
      <c r="M273" s="1">
        <v>2</v>
      </c>
      <c r="N273" s="1" t="s">
        <v>1338</v>
      </c>
      <c r="O273" s="1" t="s">
        <v>105</v>
      </c>
      <c r="P273" s="1" t="s">
        <v>106</v>
      </c>
      <c r="Q273" s="1" t="s">
        <v>163</v>
      </c>
      <c r="R273" s="1" t="s">
        <v>109</v>
      </c>
      <c r="S273" s="1" t="s">
        <v>109</v>
      </c>
      <c r="T273" s="1" t="s">
        <v>125</v>
      </c>
      <c r="U273" s="1" t="s">
        <v>126</v>
      </c>
      <c r="V273" s="1" t="s">
        <v>590</v>
      </c>
      <c r="W273" s="1" t="s">
        <v>590</v>
      </c>
      <c r="X273" s="1" t="s">
        <v>1301</v>
      </c>
      <c r="Y273" s="1" t="s">
        <v>294</v>
      </c>
      <c r="Z273" s="1" t="s">
        <v>295</v>
      </c>
      <c r="AA273" s="1"/>
      <c r="AB273" s="1"/>
      <c r="AC273" s="1" t="s">
        <v>17</v>
      </c>
      <c r="AD273">
        <v>2</v>
      </c>
      <c r="AE273">
        <v>69</v>
      </c>
      <c r="AF273">
        <v>778</v>
      </c>
      <c r="AG273">
        <v>847</v>
      </c>
      <c r="AH273" t="str">
        <f t="shared" si="17"/>
        <v>389:1</v>
      </c>
      <c r="AI273">
        <f t="shared" si="18"/>
        <v>389</v>
      </c>
    </row>
    <row r="274" spans="1:35" x14ac:dyDescent="0.15">
      <c r="A274" t="str">
        <f t="shared" si="16"/>
        <v>130103300110096001</v>
      </c>
      <c r="B274" s="1" t="s">
        <v>289</v>
      </c>
      <c r="C274" s="1" t="s">
        <v>40</v>
      </c>
      <c r="D274" s="1" t="s">
        <v>592</v>
      </c>
      <c r="E274" s="1" t="s">
        <v>118</v>
      </c>
      <c r="F274" s="1" t="s">
        <v>42</v>
      </c>
      <c r="G274" s="1" t="s">
        <v>100</v>
      </c>
      <c r="H274" s="1" t="s">
        <v>101</v>
      </c>
      <c r="I274" s="1" t="s">
        <v>297</v>
      </c>
      <c r="J274" s="1" t="s">
        <v>593</v>
      </c>
      <c r="K274" s="1" t="s">
        <v>249</v>
      </c>
      <c r="L274" s="1" t="s">
        <v>121</v>
      </c>
      <c r="M274" s="1">
        <v>2</v>
      </c>
      <c r="N274" s="1" t="s">
        <v>1294</v>
      </c>
      <c r="O274" s="1" t="s">
        <v>105</v>
      </c>
      <c r="P274" s="1" t="s">
        <v>106</v>
      </c>
      <c r="Q274" s="1" t="s">
        <v>163</v>
      </c>
      <c r="R274" s="1" t="s">
        <v>109</v>
      </c>
      <c r="S274" s="1" t="s">
        <v>109</v>
      </c>
      <c r="T274" s="1" t="s">
        <v>125</v>
      </c>
      <c r="U274" s="1" t="s">
        <v>126</v>
      </c>
      <c r="V274" s="1" t="s">
        <v>594</v>
      </c>
      <c r="W274" s="1" t="s">
        <v>594</v>
      </c>
      <c r="X274" s="1" t="s">
        <v>1295</v>
      </c>
      <c r="Y274" s="1" t="s">
        <v>294</v>
      </c>
      <c r="Z274" s="1" t="s">
        <v>295</v>
      </c>
      <c r="AA274" s="1"/>
      <c r="AB274" s="1"/>
      <c r="AC274" s="1" t="s">
        <v>17</v>
      </c>
      <c r="AD274">
        <v>2</v>
      </c>
      <c r="AE274">
        <v>0</v>
      </c>
      <c r="AF274">
        <v>36</v>
      </c>
      <c r="AG274">
        <v>36</v>
      </c>
      <c r="AH274" t="str">
        <f t="shared" si="17"/>
        <v>18:1</v>
      </c>
      <c r="AI274">
        <f t="shared" si="18"/>
        <v>18</v>
      </c>
    </row>
    <row r="275" spans="1:35" x14ac:dyDescent="0.15">
      <c r="A275" t="str">
        <f t="shared" si="16"/>
        <v>130103300110096002</v>
      </c>
      <c r="B275" s="1" t="s">
        <v>289</v>
      </c>
      <c r="C275" s="1" t="s">
        <v>40</v>
      </c>
      <c r="D275" s="1" t="s">
        <v>592</v>
      </c>
      <c r="E275" s="1" t="s">
        <v>118</v>
      </c>
      <c r="F275" s="1" t="s">
        <v>44</v>
      </c>
      <c r="G275" s="1" t="s">
        <v>100</v>
      </c>
      <c r="H275" s="1" t="s">
        <v>101</v>
      </c>
      <c r="I275" s="1" t="s">
        <v>297</v>
      </c>
      <c r="J275" s="1" t="s">
        <v>595</v>
      </c>
      <c r="K275" s="1" t="s">
        <v>249</v>
      </c>
      <c r="L275" s="1" t="s">
        <v>121</v>
      </c>
      <c r="M275" s="1">
        <v>2</v>
      </c>
      <c r="N275" s="1" t="s">
        <v>1294</v>
      </c>
      <c r="O275" s="1" t="s">
        <v>105</v>
      </c>
      <c r="P275" s="1" t="s">
        <v>106</v>
      </c>
      <c r="Q275" s="1" t="s">
        <v>163</v>
      </c>
      <c r="R275" s="1" t="s">
        <v>109</v>
      </c>
      <c r="S275" s="1" t="s">
        <v>109</v>
      </c>
      <c r="T275" s="1" t="s">
        <v>125</v>
      </c>
      <c r="U275" s="1" t="s">
        <v>126</v>
      </c>
      <c r="V275" s="1" t="s">
        <v>594</v>
      </c>
      <c r="W275" s="1" t="s">
        <v>594</v>
      </c>
      <c r="X275" s="1" t="s">
        <v>1296</v>
      </c>
      <c r="Y275" s="1" t="s">
        <v>294</v>
      </c>
      <c r="Z275" s="1" t="s">
        <v>295</v>
      </c>
      <c r="AA275" s="1"/>
      <c r="AB275" s="1"/>
      <c r="AC275" s="1" t="s">
        <v>17</v>
      </c>
      <c r="AD275">
        <v>2</v>
      </c>
      <c r="AE275">
        <v>0</v>
      </c>
      <c r="AF275">
        <v>41</v>
      </c>
      <c r="AG275">
        <v>41</v>
      </c>
      <c r="AH275" t="str">
        <f t="shared" si="17"/>
        <v>21:1</v>
      </c>
      <c r="AI275">
        <f t="shared" si="18"/>
        <v>20.5</v>
      </c>
    </row>
    <row r="276" spans="1:35" x14ac:dyDescent="0.15">
      <c r="A276" t="str">
        <f t="shared" si="16"/>
        <v>130103300110096003</v>
      </c>
      <c r="B276" s="1" t="s">
        <v>289</v>
      </c>
      <c r="C276" s="1" t="s">
        <v>40</v>
      </c>
      <c r="D276" s="1" t="s">
        <v>592</v>
      </c>
      <c r="E276" s="1" t="s">
        <v>118</v>
      </c>
      <c r="F276" s="1" t="s">
        <v>63</v>
      </c>
      <c r="G276" s="1" t="s">
        <v>100</v>
      </c>
      <c r="H276" s="1" t="s">
        <v>101</v>
      </c>
      <c r="I276" s="1" t="s">
        <v>291</v>
      </c>
      <c r="J276" s="1" t="s">
        <v>1182</v>
      </c>
      <c r="K276" s="1" t="s">
        <v>249</v>
      </c>
      <c r="L276" s="1" t="s">
        <v>121</v>
      </c>
      <c r="M276" s="1">
        <v>2</v>
      </c>
      <c r="N276" s="1" t="s">
        <v>1294</v>
      </c>
      <c r="O276" s="1" t="s">
        <v>105</v>
      </c>
      <c r="P276" s="1" t="s">
        <v>106</v>
      </c>
      <c r="Q276" s="1" t="s">
        <v>163</v>
      </c>
      <c r="R276" s="1" t="s">
        <v>109</v>
      </c>
      <c r="S276" s="1" t="s">
        <v>109</v>
      </c>
      <c r="T276" s="1" t="s">
        <v>125</v>
      </c>
      <c r="U276" s="1" t="s">
        <v>126</v>
      </c>
      <c r="V276" s="1" t="s">
        <v>594</v>
      </c>
      <c r="W276" s="1" t="s">
        <v>594</v>
      </c>
      <c r="X276" s="1" t="s">
        <v>1297</v>
      </c>
      <c r="Y276" s="1" t="s">
        <v>294</v>
      </c>
      <c r="Z276" s="1" t="s">
        <v>295</v>
      </c>
      <c r="AA276" s="1"/>
      <c r="AB276" s="1"/>
      <c r="AC276" s="1" t="s">
        <v>17</v>
      </c>
      <c r="AD276">
        <v>2</v>
      </c>
      <c r="AE276">
        <v>3</v>
      </c>
      <c r="AF276">
        <v>285</v>
      </c>
      <c r="AG276">
        <v>288</v>
      </c>
      <c r="AH276" t="str">
        <f t="shared" si="17"/>
        <v>143:1</v>
      </c>
      <c r="AI276">
        <f t="shared" si="18"/>
        <v>142.5</v>
      </c>
    </row>
    <row r="277" spans="1:35" x14ac:dyDescent="0.15">
      <c r="A277" t="str">
        <f t="shared" si="16"/>
        <v>130103300110097001</v>
      </c>
      <c r="B277" s="1" t="s">
        <v>289</v>
      </c>
      <c r="C277" s="1" t="s">
        <v>40</v>
      </c>
      <c r="D277" s="1" t="s">
        <v>596</v>
      </c>
      <c r="E277" s="1" t="s">
        <v>118</v>
      </c>
      <c r="F277" s="1" t="s">
        <v>42</v>
      </c>
      <c r="G277" s="1" t="s">
        <v>100</v>
      </c>
      <c r="H277" s="1" t="s">
        <v>101</v>
      </c>
      <c r="I277" s="1" t="s">
        <v>297</v>
      </c>
      <c r="J277" s="1" t="s">
        <v>597</v>
      </c>
      <c r="K277" s="1" t="s">
        <v>249</v>
      </c>
      <c r="L277" s="1" t="s">
        <v>121</v>
      </c>
      <c r="M277" s="1">
        <v>3</v>
      </c>
      <c r="N277" s="1" t="s">
        <v>1294</v>
      </c>
      <c r="O277" s="1" t="s">
        <v>105</v>
      </c>
      <c r="P277" s="1" t="s">
        <v>106</v>
      </c>
      <c r="Q277" s="1" t="s">
        <v>163</v>
      </c>
      <c r="R277" s="1" t="s">
        <v>109</v>
      </c>
      <c r="S277" s="1" t="s">
        <v>109</v>
      </c>
      <c r="T277" s="1" t="s">
        <v>125</v>
      </c>
      <c r="U277" s="1" t="s">
        <v>126</v>
      </c>
      <c r="V277" s="1" t="s">
        <v>598</v>
      </c>
      <c r="W277" s="1" t="s">
        <v>598</v>
      </c>
      <c r="X277" s="1" t="s">
        <v>1295</v>
      </c>
      <c r="Y277" s="1" t="s">
        <v>294</v>
      </c>
      <c r="Z277" s="1" t="s">
        <v>295</v>
      </c>
      <c r="AA277" s="1"/>
      <c r="AB277" s="1"/>
      <c r="AC277" s="1" t="s">
        <v>17</v>
      </c>
      <c r="AD277">
        <v>3</v>
      </c>
      <c r="AE277">
        <v>1</v>
      </c>
      <c r="AF277">
        <v>37</v>
      </c>
      <c r="AG277">
        <v>38</v>
      </c>
      <c r="AH277" t="str">
        <f t="shared" si="17"/>
        <v>12:1</v>
      </c>
      <c r="AI277">
        <f t="shared" si="18"/>
        <v>12.333333333333334</v>
      </c>
    </row>
    <row r="278" spans="1:35" x14ac:dyDescent="0.15">
      <c r="A278" t="str">
        <f t="shared" si="16"/>
        <v>130103300110097002</v>
      </c>
      <c r="B278" s="1" t="s">
        <v>289</v>
      </c>
      <c r="C278" s="1" t="s">
        <v>40</v>
      </c>
      <c r="D278" s="1" t="s">
        <v>596</v>
      </c>
      <c r="E278" s="1" t="s">
        <v>118</v>
      </c>
      <c r="F278" s="1" t="s">
        <v>44</v>
      </c>
      <c r="G278" s="1" t="s">
        <v>100</v>
      </c>
      <c r="H278" s="1" t="s">
        <v>101</v>
      </c>
      <c r="I278" s="1" t="s">
        <v>297</v>
      </c>
      <c r="J278" s="1" t="s">
        <v>599</v>
      </c>
      <c r="K278" s="1" t="s">
        <v>249</v>
      </c>
      <c r="L278" s="1" t="s">
        <v>121</v>
      </c>
      <c r="M278" s="1">
        <v>3</v>
      </c>
      <c r="N278" s="1" t="s">
        <v>1294</v>
      </c>
      <c r="O278" s="1" t="s">
        <v>105</v>
      </c>
      <c r="P278" s="1" t="s">
        <v>106</v>
      </c>
      <c r="Q278" s="1" t="s">
        <v>163</v>
      </c>
      <c r="R278" s="1" t="s">
        <v>109</v>
      </c>
      <c r="S278" s="1" t="s">
        <v>109</v>
      </c>
      <c r="T278" s="1" t="s">
        <v>125</v>
      </c>
      <c r="U278" s="1" t="s">
        <v>126</v>
      </c>
      <c r="V278" s="1" t="s">
        <v>598</v>
      </c>
      <c r="W278" s="1" t="s">
        <v>598</v>
      </c>
      <c r="X278" s="1" t="s">
        <v>1296</v>
      </c>
      <c r="Y278" s="1" t="s">
        <v>294</v>
      </c>
      <c r="Z278" s="1" t="s">
        <v>295</v>
      </c>
      <c r="AA278" s="1"/>
      <c r="AB278" s="1"/>
      <c r="AC278" s="1" t="s">
        <v>17</v>
      </c>
      <c r="AD278">
        <v>3</v>
      </c>
      <c r="AE278">
        <v>0</v>
      </c>
      <c r="AF278">
        <v>46</v>
      </c>
      <c r="AG278">
        <v>46</v>
      </c>
      <c r="AH278" t="str">
        <f t="shared" si="17"/>
        <v>15:1</v>
      </c>
      <c r="AI278">
        <f t="shared" si="18"/>
        <v>15.333333333333334</v>
      </c>
    </row>
    <row r="279" spans="1:35" x14ac:dyDescent="0.15">
      <c r="A279" t="str">
        <f t="shared" si="16"/>
        <v>130103300110097003</v>
      </c>
      <c r="B279" s="1" t="s">
        <v>289</v>
      </c>
      <c r="C279" s="1" t="s">
        <v>40</v>
      </c>
      <c r="D279" s="1" t="s">
        <v>596</v>
      </c>
      <c r="E279" s="1" t="s">
        <v>118</v>
      </c>
      <c r="F279" s="1" t="s">
        <v>63</v>
      </c>
      <c r="G279" s="1" t="s">
        <v>100</v>
      </c>
      <c r="H279" s="1" t="s">
        <v>101</v>
      </c>
      <c r="I279" s="1" t="s">
        <v>291</v>
      </c>
      <c r="J279" s="1" t="s">
        <v>600</v>
      </c>
      <c r="K279" s="1" t="s">
        <v>249</v>
      </c>
      <c r="L279" s="1" t="s">
        <v>121</v>
      </c>
      <c r="M279" s="1">
        <v>2</v>
      </c>
      <c r="N279" s="1" t="s">
        <v>1294</v>
      </c>
      <c r="O279" s="1" t="s">
        <v>105</v>
      </c>
      <c r="P279" s="1" t="s">
        <v>106</v>
      </c>
      <c r="Q279" s="1" t="s">
        <v>163</v>
      </c>
      <c r="R279" s="1" t="s">
        <v>109</v>
      </c>
      <c r="S279" s="1" t="s">
        <v>109</v>
      </c>
      <c r="T279" s="1" t="s">
        <v>125</v>
      </c>
      <c r="U279" s="1" t="s">
        <v>126</v>
      </c>
      <c r="V279" s="1" t="s">
        <v>598</v>
      </c>
      <c r="W279" s="1" t="s">
        <v>598</v>
      </c>
      <c r="X279" s="1" t="s">
        <v>1297</v>
      </c>
      <c r="Y279" s="1" t="s">
        <v>294</v>
      </c>
      <c r="Z279" s="1" t="s">
        <v>295</v>
      </c>
      <c r="AA279" s="1"/>
      <c r="AB279" s="1"/>
      <c r="AC279" s="1" t="s">
        <v>17</v>
      </c>
      <c r="AD279">
        <v>2</v>
      </c>
      <c r="AE279">
        <v>8</v>
      </c>
      <c r="AF279">
        <v>272</v>
      </c>
      <c r="AG279">
        <v>280</v>
      </c>
      <c r="AH279" t="str">
        <f t="shared" si="17"/>
        <v>136:1</v>
      </c>
      <c r="AI279">
        <f t="shared" si="18"/>
        <v>136</v>
      </c>
    </row>
    <row r="280" spans="1:35" x14ac:dyDescent="0.15">
      <c r="A280" t="str">
        <f t="shared" si="16"/>
        <v>130103300110097004</v>
      </c>
      <c r="B280" s="1" t="s">
        <v>289</v>
      </c>
      <c r="C280" s="1" t="s">
        <v>40</v>
      </c>
      <c r="D280" s="1" t="s">
        <v>596</v>
      </c>
      <c r="E280" s="1" t="s">
        <v>118</v>
      </c>
      <c r="F280" s="1" t="s">
        <v>323</v>
      </c>
      <c r="G280" s="1" t="s">
        <v>100</v>
      </c>
      <c r="H280" s="1" t="s">
        <v>101</v>
      </c>
      <c r="I280" s="1" t="s">
        <v>297</v>
      </c>
      <c r="J280" s="1" t="s">
        <v>601</v>
      </c>
      <c r="K280" s="1" t="s">
        <v>249</v>
      </c>
      <c r="L280" s="1" t="s">
        <v>121</v>
      </c>
      <c r="M280" s="1">
        <v>2</v>
      </c>
      <c r="N280" s="1" t="s">
        <v>1300</v>
      </c>
      <c r="O280" s="1" t="s">
        <v>105</v>
      </c>
      <c r="P280" s="1" t="s">
        <v>106</v>
      </c>
      <c r="Q280" s="1" t="s">
        <v>163</v>
      </c>
      <c r="R280" s="1" t="s">
        <v>203</v>
      </c>
      <c r="S280" s="1" t="s">
        <v>204</v>
      </c>
      <c r="T280" s="1" t="s">
        <v>125</v>
      </c>
      <c r="U280" s="1" t="s">
        <v>126</v>
      </c>
      <c r="V280" s="1" t="s">
        <v>598</v>
      </c>
      <c r="W280" s="1" t="s">
        <v>598</v>
      </c>
      <c r="X280" s="1" t="s">
        <v>1301</v>
      </c>
      <c r="Y280" s="1" t="s">
        <v>294</v>
      </c>
      <c r="Z280" s="1" t="s">
        <v>295</v>
      </c>
      <c r="AA280" s="1"/>
      <c r="AB280" s="1"/>
      <c r="AC280" s="1" t="s">
        <v>17</v>
      </c>
      <c r="AD280">
        <v>2</v>
      </c>
      <c r="AE280">
        <v>2</v>
      </c>
      <c r="AF280">
        <v>4</v>
      </c>
      <c r="AG280">
        <v>6</v>
      </c>
      <c r="AH280" t="str">
        <f t="shared" si="17"/>
        <v>2:1</v>
      </c>
      <c r="AI280">
        <f t="shared" si="18"/>
        <v>2</v>
      </c>
    </row>
    <row r="281" spans="1:35" x14ac:dyDescent="0.15">
      <c r="A281" t="str">
        <f t="shared" si="16"/>
        <v>130103300110098001</v>
      </c>
      <c r="B281" s="1" t="s">
        <v>289</v>
      </c>
      <c r="C281" s="1" t="s">
        <v>40</v>
      </c>
      <c r="D281" s="1" t="s">
        <v>602</v>
      </c>
      <c r="E281" s="1" t="s">
        <v>118</v>
      </c>
      <c r="F281" s="1" t="s">
        <v>42</v>
      </c>
      <c r="G281" s="1" t="s">
        <v>100</v>
      </c>
      <c r="H281" s="1" t="s">
        <v>101</v>
      </c>
      <c r="I281" s="1" t="s">
        <v>297</v>
      </c>
      <c r="J281" s="1" t="s">
        <v>603</v>
      </c>
      <c r="K281" s="1" t="s">
        <v>249</v>
      </c>
      <c r="L281" s="1" t="s">
        <v>121</v>
      </c>
      <c r="M281" s="1">
        <v>2</v>
      </c>
      <c r="N281" s="1" t="s">
        <v>1294</v>
      </c>
      <c r="O281" s="1" t="s">
        <v>105</v>
      </c>
      <c r="P281" s="1" t="s">
        <v>106</v>
      </c>
      <c r="Q281" s="1" t="s">
        <v>163</v>
      </c>
      <c r="R281" s="1" t="s">
        <v>109</v>
      </c>
      <c r="S281" s="1" t="s">
        <v>109</v>
      </c>
      <c r="T281" s="1" t="s">
        <v>125</v>
      </c>
      <c r="U281" s="1" t="s">
        <v>126</v>
      </c>
      <c r="V281" s="1" t="s">
        <v>241</v>
      </c>
      <c r="W281" s="1" t="s">
        <v>241</v>
      </c>
      <c r="X281" s="1" t="s">
        <v>1339</v>
      </c>
      <c r="Y281" s="1" t="s">
        <v>294</v>
      </c>
      <c r="Z281" s="1" t="s">
        <v>295</v>
      </c>
      <c r="AA281" s="1"/>
      <c r="AB281" s="1"/>
      <c r="AC281" s="1" t="s">
        <v>17</v>
      </c>
      <c r="AD281">
        <v>2</v>
      </c>
      <c r="AE281">
        <v>0</v>
      </c>
      <c r="AF281">
        <v>42</v>
      </c>
      <c r="AG281">
        <v>42</v>
      </c>
      <c r="AH281" t="str">
        <f t="shared" si="17"/>
        <v>21:1</v>
      </c>
      <c r="AI281">
        <f t="shared" si="18"/>
        <v>21</v>
      </c>
    </row>
    <row r="282" spans="1:35" x14ac:dyDescent="0.15">
      <c r="A282" t="str">
        <f t="shared" si="16"/>
        <v>130103300110098002</v>
      </c>
      <c r="B282" s="1" t="s">
        <v>289</v>
      </c>
      <c r="C282" s="1" t="s">
        <v>40</v>
      </c>
      <c r="D282" s="1" t="s">
        <v>602</v>
      </c>
      <c r="E282" s="1" t="s">
        <v>118</v>
      </c>
      <c r="F282" s="1" t="s">
        <v>44</v>
      </c>
      <c r="G282" s="1" t="s">
        <v>100</v>
      </c>
      <c r="H282" s="1" t="s">
        <v>101</v>
      </c>
      <c r="I282" s="1" t="s">
        <v>297</v>
      </c>
      <c r="J282" s="1" t="s">
        <v>1145</v>
      </c>
      <c r="K282" s="1" t="s">
        <v>249</v>
      </c>
      <c r="L282" s="1" t="s">
        <v>121</v>
      </c>
      <c r="M282" s="1">
        <v>2</v>
      </c>
      <c r="N282" s="1" t="s">
        <v>1294</v>
      </c>
      <c r="O282" s="1" t="s">
        <v>105</v>
      </c>
      <c r="P282" s="1" t="s">
        <v>106</v>
      </c>
      <c r="Q282" s="1" t="s">
        <v>163</v>
      </c>
      <c r="R282" s="1" t="s">
        <v>109</v>
      </c>
      <c r="S282" s="1" t="s">
        <v>109</v>
      </c>
      <c r="T282" s="1" t="s">
        <v>125</v>
      </c>
      <c r="U282" s="1" t="s">
        <v>126</v>
      </c>
      <c r="V282" s="1" t="s">
        <v>241</v>
      </c>
      <c r="W282" s="1" t="s">
        <v>241</v>
      </c>
      <c r="X282" s="1" t="s">
        <v>1340</v>
      </c>
      <c r="Y282" s="1" t="s">
        <v>294</v>
      </c>
      <c r="Z282" s="1" t="s">
        <v>295</v>
      </c>
      <c r="AA282" s="1"/>
      <c r="AB282" s="1"/>
      <c r="AC282" s="1" t="s">
        <v>17</v>
      </c>
      <c r="AD282">
        <v>2</v>
      </c>
      <c r="AE282">
        <v>0</v>
      </c>
      <c r="AF282">
        <v>64</v>
      </c>
      <c r="AG282">
        <v>64</v>
      </c>
      <c r="AH282" t="str">
        <f t="shared" si="17"/>
        <v>32:1</v>
      </c>
      <c r="AI282">
        <f t="shared" si="18"/>
        <v>32</v>
      </c>
    </row>
    <row r="283" spans="1:35" x14ac:dyDescent="0.15">
      <c r="A283" t="str">
        <f t="shared" si="16"/>
        <v>130103300110098003</v>
      </c>
      <c r="B283" s="1" t="s">
        <v>289</v>
      </c>
      <c r="C283" s="1" t="s">
        <v>40</v>
      </c>
      <c r="D283" s="1" t="s">
        <v>602</v>
      </c>
      <c r="E283" s="1" t="s">
        <v>118</v>
      </c>
      <c r="F283" s="1" t="s">
        <v>63</v>
      </c>
      <c r="G283" s="1" t="s">
        <v>100</v>
      </c>
      <c r="H283" s="1" t="s">
        <v>101</v>
      </c>
      <c r="I283" s="1" t="s">
        <v>297</v>
      </c>
      <c r="J283" s="1" t="s">
        <v>1146</v>
      </c>
      <c r="K283" s="1" t="s">
        <v>249</v>
      </c>
      <c r="L283" s="1" t="s">
        <v>121</v>
      </c>
      <c r="M283" s="1">
        <v>2</v>
      </c>
      <c r="N283" s="1" t="s">
        <v>1341</v>
      </c>
      <c r="O283" s="1" t="s">
        <v>105</v>
      </c>
      <c r="P283" s="1" t="s">
        <v>106</v>
      </c>
      <c r="Q283" s="1" t="s">
        <v>163</v>
      </c>
      <c r="R283" s="1" t="s">
        <v>109</v>
      </c>
      <c r="S283" s="1" t="s">
        <v>109</v>
      </c>
      <c r="T283" s="1" t="s">
        <v>125</v>
      </c>
      <c r="U283" s="1" t="s">
        <v>126</v>
      </c>
      <c r="V283" s="1" t="s">
        <v>241</v>
      </c>
      <c r="W283" s="1" t="s">
        <v>241</v>
      </c>
      <c r="X283" s="1" t="s">
        <v>1342</v>
      </c>
      <c r="Y283" s="1" t="s">
        <v>294</v>
      </c>
      <c r="Z283" s="1" t="s">
        <v>295</v>
      </c>
      <c r="AA283" s="1"/>
      <c r="AB283" s="1"/>
      <c r="AC283" s="1" t="s">
        <v>17</v>
      </c>
      <c r="AD283">
        <v>2</v>
      </c>
      <c r="AE283">
        <v>21</v>
      </c>
      <c r="AF283">
        <v>728</v>
      </c>
      <c r="AG283">
        <v>749</v>
      </c>
      <c r="AH283" t="str">
        <f t="shared" si="17"/>
        <v>364:1</v>
      </c>
      <c r="AI283">
        <f t="shared" si="18"/>
        <v>364</v>
      </c>
    </row>
    <row r="284" spans="1:35" x14ac:dyDescent="0.15">
      <c r="A284" t="str">
        <f t="shared" si="16"/>
        <v>130103300110099001</v>
      </c>
      <c r="B284" s="1" t="s">
        <v>289</v>
      </c>
      <c r="C284" s="1" t="s">
        <v>40</v>
      </c>
      <c r="D284" s="1" t="s">
        <v>1343</v>
      </c>
      <c r="E284" s="1" t="s">
        <v>118</v>
      </c>
      <c r="F284" s="1" t="s">
        <v>42</v>
      </c>
      <c r="G284" s="1" t="s">
        <v>100</v>
      </c>
      <c r="H284" s="1" t="s">
        <v>101</v>
      </c>
      <c r="I284" s="1" t="s">
        <v>297</v>
      </c>
      <c r="J284" s="1" t="s">
        <v>1142</v>
      </c>
      <c r="K284" s="1" t="s">
        <v>249</v>
      </c>
      <c r="L284" s="1" t="s">
        <v>121</v>
      </c>
      <c r="M284" s="1">
        <v>2</v>
      </c>
      <c r="N284" s="1" t="s">
        <v>1344</v>
      </c>
      <c r="O284" s="1" t="s">
        <v>105</v>
      </c>
      <c r="P284" s="1" t="s">
        <v>106</v>
      </c>
      <c r="Q284" s="1" t="s">
        <v>163</v>
      </c>
      <c r="R284" s="1" t="s">
        <v>109</v>
      </c>
      <c r="S284" s="1" t="s">
        <v>109</v>
      </c>
      <c r="T284" s="1" t="s">
        <v>125</v>
      </c>
      <c r="U284" s="1" t="s">
        <v>126</v>
      </c>
      <c r="V284" s="1" t="s">
        <v>1345</v>
      </c>
      <c r="W284" s="1" t="s">
        <v>1345</v>
      </c>
      <c r="X284" s="1" t="s">
        <v>1295</v>
      </c>
      <c r="Y284" s="1" t="s">
        <v>294</v>
      </c>
      <c r="Z284" s="1" t="s">
        <v>295</v>
      </c>
      <c r="AA284" s="1"/>
      <c r="AB284" s="1"/>
      <c r="AC284" s="1" t="s">
        <v>21</v>
      </c>
      <c r="AD284">
        <v>2</v>
      </c>
      <c r="AE284">
        <v>16</v>
      </c>
      <c r="AF284">
        <v>107</v>
      </c>
      <c r="AG284">
        <v>123</v>
      </c>
      <c r="AH284" t="str">
        <f t="shared" si="17"/>
        <v>54:1</v>
      </c>
      <c r="AI284">
        <f t="shared" si="18"/>
        <v>53.5</v>
      </c>
    </row>
    <row r="285" spans="1:35" x14ac:dyDescent="0.15">
      <c r="A285" t="str">
        <f t="shared" si="16"/>
        <v>130103300110099002</v>
      </c>
      <c r="B285" s="1" t="s">
        <v>289</v>
      </c>
      <c r="C285" s="1" t="s">
        <v>40</v>
      </c>
      <c r="D285" s="1" t="s">
        <v>1343</v>
      </c>
      <c r="E285" s="1" t="s">
        <v>118</v>
      </c>
      <c r="F285" s="1" t="s">
        <v>44</v>
      </c>
      <c r="G285" s="1" t="s">
        <v>100</v>
      </c>
      <c r="H285" s="1" t="s">
        <v>101</v>
      </c>
      <c r="I285" s="1" t="s">
        <v>297</v>
      </c>
      <c r="J285" s="1" t="s">
        <v>1143</v>
      </c>
      <c r="K285" s="1" t="s">
        <v>249</v>
      </c>
      <c r="L285" s="1" t="s">
        <v>121</v>
      </c>
      <c r="M285" s="1">
        <v>2</v>
      </c>
      <c r="N285" s="1" t="s">
        <v>1344</v>
      </c>
      <c r="O285" s="1" t="s">
        <v>105</v>
      </c>
      <c r="P285" s="1" t="s">
        <v>106</v>
      </c>
      <c r="Q285" s="1" t="s">
        <v>163</v>
      </c>
      <c r="R285" s="1" t="s">
        <v>109</v>
      </c>
      <c r="S285" s="1" t="s">
        <v>109</v>
      </c>
      <c r="T285" s="1" t="s">
        <v>125</v>
      </c>
      <c r="U285" s="1" t="s">
        <v>126</v>
      </c>
      <c r="V285" s="1" t="s">
        <v>1345</v>
      </c>
      <c r="W285" s="1" t="s">
        <v>1345</v>
      </c>
      <c r="X285" s="1" t="s">
        <v>1296</v>
      </c>
      <c r="Y285" s="1" t="s">
        <v>294</v>
      </c>
      <c r="Z285" s="1" t="s">
        <v>295</v>
      </c>
      <c r="AA285" s="1"/>
      <c r="AB285" s="1"/>
      <c r="AC285" s="1" t="s">
        <v>21</v>
      </c>
      <c r="AD285">
        <v>2</v>
      </c>
      <c r="AE285">
        <v>9</v>
      </c>
      <c r="AF285">
        <v>83</v>
      </c>
      <c r="AG285">
        <v>92</v>
      </c>
      <c r="AH285" t="str">
        <f t="shared" si="17"/>
        <v>42:1</v>
      </c>
      <c r="AI285">
        <f t="shared" si="18"/>
        <v>41.5</v>
      </c>
    </row>
    <row r="286" spans="1:35" x14ac:dyDescent="0.15">
      <c r="A286" t="str">
        <f t="shared" si="16"/>
        <v>130103300110099003</v>
      </c>
      <c r="B286" s="1" t="s">
        <v>289</v>
      </c>
      <c r="C286" s="1" t="s">
        <v>40</v>
      </c>
      <c r="D286" s="1" t="s">
        <v>1343</v>
      </c>
      <c r="E286" s="1" t="s">
        <v>118</v>
      </c>
      <c r="F286" s="1" t="s">
        <v>63</v>
      </c>
      <c r="G286" s="1" t="s">
        <v>100</v>
      </c>
      <c r="H286" s="1" t="s">
        <v>101</v>
      </c>
      <c r="I286" s="1" t="s">
        <v>291</v>
      </c>
      <c r="J286" s="1" t="s">
        <v>1180</v>
      </c>
      <c r="K286" s="1" t="s">
        <v>249</v>
      </c>
      <c r="L286" s="1" t="s">
        <v>121</v>
      </c>
      <c r="M286" s="1">
        <v>4</v>
      </c>
      <c r="N286" s="1" t="s">
        <v>1344</v>
      </c>
      <c r="O286" s="1" t="s">
        <v>105</v>
      </c>
      <c r="P286" s="1" t="s">
        <v>106</v>
      </c>
      <c r="Q286" s="1" t="s">
        <v>163</v>
      </c>
      <c r="R286" s="1" t="s">
        <v>109</v>
      </c>
      <c r="S286" s="1" t="s">
        <v>109</v>
      </c>
      <c r="T286" s="1" t="s">
        <v>125</v>
      </c>
      <c r="U286" s="1" t="s">
        <v>126</v>
      </c>
      <c r="V286" s="1" t="s">
        <v>1345</v>
      </c>
      <c r="W286" s="1" t="s">
        <v>1345</v>
      </c>
      <c r="X286" s="1" t="s">
        <v>1305</v>
      </c>
      <c r="Y286" s="1" t="s">
        <v>294</v>
      </c>
      <c r="Z286" s="1" t="s">
        <v>295</v>
      </c>
      <c r="AA286" s="1"/>
      <c r="AB286" s="1"/>
      <c r="AC286" s="1" t="s">
        <v>21</v>
      </c>
      <c r="AD286">
        <v>4</v>
      </c>
      <c r="AE286">
        <v>27</v>
      </c>
      <c r="AF286">
        <v>161</v>
      </c>
      <c r="AG286">
        <v>188</v>
      </c>
      <c r="AH286" t="str">
        <f t="shared" si="17"/>
        <v>40:1</v>
      </c>
      <c r="AI286">
        <f t="shared" si="18"/>
        <v>40.25</v>
      </c>
    </row>
    <row r="287" spans="1:35" x14ac:dyDescent="0.15">
      <c r="A287" t="str">
        <f t="shared" si="16"/>
        <v>130103300110099004</v>
      </c>
      <c r="B287" s="1" t="s">
        <v>289</v>
      </c>
      <c r="C287" s="1" t="s">
        <v>40</v>
      </c>
      <c r="D287" s="1" t="s">
        <v>1343</v>
      </c>
      <c r="E287" s="1" t="s">
        <v>118</v>
      </c>
      <c r="F287" s="1" t="s">
        <v>323</v>
      </c>
      <c r="G287" s="1" t="s">
        <v>100</v>
      </c>
      <c r="H287" s="1" t="s">
        <v>101</v>
      </c>
      <c r="I287" s="1" t="s">
        <v>297</v>
      </c>
      <c r="J287" s="1" t="s">
        <v>1181</v>
      </c>
      <c r="K287" s="1" t="s">
        <v>249</v>
      </c>
      <c r="L287" s="1" t="s">
        <v>121</v>
      </c>
      <c r="M287" s="1">
        <v>2</v>
      </c>
      <c r="N287" s="1" t="s">
        <v>1344</v>
      </c>
      <c r="O287" s="1" t="s">
        <v>105</v>
      </c>
      <c r="P287" s="1" t="s">
        <v>106</v>
      </c>
      <c r="Q287" s="1" t="s">
        <v>163</v>
      </c>
      <c r="R287" s="1" t="s">
        <v>109</v>
      </c>
      <c r="S287" s="1" t="s">
        <v>109</v>
      </c>
      <c r="T287" s="1" t="s">
        <v>125</v>
      </c>
      <c r="U287" s="1" t="s">
        <v>126</v>
      </c>
      <c r="V287" s="1" t="s">
        <v>1345</v>
      </c>
      <c r="W287" s="1" t="s">
        <v>1345</v>
      </c>
      <c r="X287" s="1" t="s">
        <v>1301</v>
      </c>
      <c r="Y287" s="1" t="s">
        <v>294</v>
      </c>
      <c r="Z287" s="1" t="s">
        <v>295</v>
      </c>
      <c r="AA287" s="1"/>
      <c r="AB287" s="1"/>
      <c r="AC287" s="1" t="s">
        <v>21</v>
      </c>
      <c r="AD287">
        <v>2</v>
      </c>
      <c r="AE287">
        <v>134</v>
      </c>
      <c r="AF287">
        <v>681</v>
      </c>
      <c r="AG287">
        <v>815</v>
      </c>
      <c r="AH287" t="str">
        <f t="shared" si="17"/>
        <v>341:1</v>
      </c>
      <c r="AI287">
        <f t="shared" si="18"/>
        <v>340.5</v>
      </c>
    </row>
    <row r="288" spans="1:35" x14ac:dyDescent="0.15">
      <c r="A288" t="str">
        <f t="shared" si="16"/>
        <v>130103300110100001</v>
      </c>
      <c r="B288" s="1" t="s">
        <v>289</v>
      </c>
      <c r="C288" s="1" t="s">
        <v>40</v>
      </c>
      <c r="D288" s="1" t="s">
        <v>1346</v>
      </c>
      <c r="E288" s="1" t="s">
        <v>118</v>
      </c>
      <c r="F288" s="1" t="s">
        <v>42</v>
      </c>
      <c r="G288" s="1" t="s">
        <v>100</v>
      </c>
      <c r="H288" s="1" t="s">
        <v>101</v>
      </c>
      <c r="I288" s="1" t="s">
        <v>297</v>
      </c>
      <c r="J288" s="1" t="s">
        <v>1144</v>
      </c>
      <c r="K288" s="1" t="s">
        <v>249</v>
      </c>
      <c r="L288" s="1" t="s">
        <v>121</v>
      </c>
      <c r="M288" s="1">
        <v>2</v>
      </c>
      <c r="N288" s="1" t="s">
        <v>1344</v>
      </c>
      <c r="O288" s="1" t="s">
        <v>105</v>
      </c>
      <c r="P288" s="1" t="s">
        <v>106</v>
      </c>
      <c r="Q288" s="1" t="s">
        <v>163</v>
      </c>
      <c r="R288" s="1" t="s">
        <v>109</v>
      </c>
      <c r="S288" s="1" t="s">
        <v>109</v>
      </c>
      <c r="T288" s="1" t="s">
        <v>125</v>
      </c>
      <c r="U288" s="1" t="s">
        <v>126</v>
      </c>
      <c r="V288" s="1" t="s">
        <v>1347</v>
      </c>
      <c r="W288" s="1" t="s">
        <v>1347</v>
      </c>
      <c r="X288" s="1" t="s">
        <v>1295</v>
      </c>
      <c r="Y288" s="1" t="s">
        <v>294</v>
      </c>
      <c r="Z288" s="1" t="s">
        <v>295</v>
      </c>
      <c r="AA288" s="1"/>
      <c r="AB288" s="1"/>
      <c r="AC288" s="1" t="s">
        <v>21</v>
      </c>
      <c r="AD288">
        <v>2</v>
      </c>
      <c r="AE288">
        <v>34</v>
      </c>
      <c r="AF288">
        <v>75</v>
      </c>
      <c r="AG288">
        <v>109</v>
      </c>
      <c r="AH288" t="str">
        <f t="shared" si="17"/>
        <v>38:1</v>
      </c>
      <c r="AI288">
        <f t="shared" si="18"/>
        <v>37.5</v>
      </c>
    </row>
    <row r="289" spans="1:35" x14ac:dyDescent="0.15">
      <c r="A289" t="str">
        <f t="shared" si="16"/>
        <v>130103300110100002</v>
      </c>
      <c r="B289" s="1" t="s">
        <v>289</v>
      </c>
      <c r="C289" s="1" t="s">
        <v>40</v>
      </c>
      <c r="D289" s="1" t="s">
        <v>1346</v>
      </c>
      <c r="E289" s="1" t="s">
        <v>118</v>
      </c>
      <c r="F289" s="1" t="s">
        <v>44</v>
      </c>
      <c r="G289" s="1" t="s">
        <v>100</v>
      </c>
      <c r="H289" s="1" t="s">
        <v>101</v>
      </c>
      <c r="I289" s="1" t="s">
        <v>297</v>
      </c>
      <c r="J289" s="1" t="s">
        <v>1140</v>
      </c>
      <c r="K289" s="1" t="s">
        <v>249</v>
      </c>
      <c r="L289" s="1" t="s">
        <v>121</v>
      </c>
      <c r="M289" s="1">
        <v>2</v>
      </c>
      <c r="N289" s="1" t="s">
        <v>1344</v>
      </c>
      <c r="O289" s="1" t="s">
        <v>105</v>
      </c>
      <c r="P289" s="1" t="s">
        <v>106</v>
      </c>
      <c r="Q289" s="1" t="s">
        <v>163</v>
      </c>
      <c r="R289" s="1" t="s">
        <v>109</v>
      </c>
      <c r="S289" s="1" t="s">
        <v>109</v>
      </c>
      <c r="T289" s="1" t="s">
        <v>125</v>
      </c>
      <c r="U289" s="1" t="s">
        <v>126</v>
      </c>
      <c r="V289" s="1" t="s">
        <v>1347</v>
      </c>
      <c r="W289" s="1" t="s">
        <v>1347</v>
      </c>
      <c r="X289" s="1" t="s">
        <v>1296</v>
      </c>
      <c r="Y289" s="1" t="s">
        <v>294</v>
      </c>
      <c r="Z289" s="1" t="s">
        <v>295</v>
      </c>
      <c r="AA289" s="1"/>
      <c r="AB289" s="1"/>
      <c r="AC289" s="1" t="s">
        <v>21</v>
      </c>
      <c r="AD289">
        <v>2</v>
      </c>
      <c r="AE289">
        <v>25</v>
      </c>
      <c r="AF289">
        <v>72</v>
      </c>
      <c r="AG289">
        <v>97</v>
      </c>
      <c r="AH289" t="str">
        <f t="shared" si="17"/>
        <v>36:1</v>
      </c>
      <c r="AI289">
        <f t="shared" si="18"/>
        <v>36</v>
      </c>
    </row>
    <row r="290" spans="1:35" x14ac:dyDescent="0.15">
      <c r="A290" t="str">
        <f t="shared" si="16"/>
        <v>130103300110100003</v>
      </c>
      <c r="B290" s="1" t="s">
        <v>289</v>
      </c>
      <c r="C290" s="1" t="s">
        <v>40</v>
      </c>
      <c r="D290" s="1" t="s">
        <v>1346</v>
      </c>
      <c r="E290" s="1" t="s">
        <v>118</v>
      </c>
      <c r="F290" s="1" t="s">
        <v>63</v>
      </c>
      <c r="G290" s="1" t="s">
        <v>100</v>
      </c>
      <c r="H290" s="1" t="s">
        <v>101</v>
      </c>
      <c r="I290" s="1" t="s">
        <v>291</v>
      </c>
      <c r="J290" s="1" t="s">
        <v>1141</v>
      </c>
      <c r="K290" s="1" t="s">
        <v>249</v>
      </c>
      <c r="L290" s="1" t="s">
        <v>121</v>
      </c>
      <c r="M290" s="1">
        <v>4</v>
      </c>
      <c r="N290" s="1" t="s">
        <v>1344</v>
      </c>
      <c r="O290" s="1" t="s">
        <v>105</v>
      </c>
      <c r="P290" s="1" t="s">
        <v>106</v>
      </c>
      <c r="Q290" s="1" t="s">
        <v>163</v>
      </c>
      <c r="R290" s="1" t="s">
        <v>109</v>
      </c>
      <c r="S290" s="1" t="s">
        <v>109</v>
      </c>
      <c r="T290" s="1" t="s">
        <v>125</v>
      </c>
      <c r="U290" s="1" t="s">
        <v>126</v>
      </c>
      <c r="V290" s="1" t="s">
        <v>1347</v>
      </c>
      <c r="W290" s="1" t="s">
        <v>1347</v>
      </c>
      <c r="X290" s="1" t="s">
        <v>1297</v>
      </c>
      <c r="Y290" s="1" t="s">
        <v>294</v>
      </c>
      <c r="Z290" s="1" t="s">
        <v>295</v>
      </c>
      <c r="AA290" s="1"/>
      <c r="AB290" s="1"/>
      <c r="AC290" s="1" t="s">
        <v>21</v>
      </c>
      <c r="AD290">
        <v>4</v>
      </c>
      <c r="AE290">
        <v>156</v>
      </c>
      <c r="AF290">
        <v>1047</v>
      </c>
      <c r="AG290">
        <v>1203</v>
      </c>
      <c r="AH290" t="str">
        <f t="shared" si="17"/>
        <v>262:1</v>
      </c>
      <c r="AI290">
        <f t="shared" si="18"/>
        <v>261.75</v>
      </c>
    </row>
    <row r="291" spans="1:35" x14ac:dyDescent="0.15">
      <c r="A291" t="str">
        <f t="shared" si="16"/>
        <v>130103300110101001</v>
      </c>
      <c r="B291" s="1" t="s">
        <v>289</v>
      </c>
      <c r="C291" s="1" t="s">
        <v>40</v>
      </c>
      <c r="D291" s="1" t="s">
        <v>1348</v>
      </c>
      <c r="E291" s="1" t="s">
        <v>118</v>
      </c>
      <c r="F291" s="1" t="s">
        <v>42</v>
      </c>
      <c r="G291" s="1" t="s">
        <v>100</v>
      </c>
      <c r="H291" s="1" t="s">
        <v>101</v>
      </c>
      <c r="I291" s="1" t="s">
        <v>297</v>
      </c>
      <c r="J291" s="1" t="s">
        <v>1057</v>
      </c>
      <c r="K291" s="1" t="s">
        <v>249</v>
      </c>
      <c r="L291" s="1" t="s">
        <v>121</v>
      </c>
      <c r="M291" s="1">
        <v>3</v>
      </c>
      <c r="N291" s="1" t="s">
        <v>1294</v>
      </c>
      <c r="O291" s="1" t="s">
        <v>105</v>
      </c>
      <c r="P291" s="1" t="s">
        <v>106</v>
      </c>
      <c r="Q291" s="1" t="s">
        <v>163</v>
      </c>
      <c r="R291" s="1" t="s">
        <v>109</v>
      </c>
      <c r="S291" s="1" t="s">
        <v>109</v>
      </c>
      <c r="T291" s="1" t="s">
        <v>125</v>
      </c>
      <c r="U291" s="1" t="s">
        <v>126</v>
      </c>
      <c r="V291" s="1" t="s">
        <v>1349</v>
      </c>
      <c r="W291" s="1" t="s">
        <v>1349</v>
      </c>
      <c r="X291" s="1" t="s">
        <v>1295</v>
      </c>
      <c r="Y291" s="1" t="s">
        <v>294</v>
      </c>
      <c r="Z291" s="1" t="s">
        <v>295</v>
      </c>
      <c r="AA291" s="1"/>
      <c r="AB291" s="1"/>
      <c r="AC291" s="1" t="s">
        <v>21</v>
      </c>
      <c r="AD291">
        <v>3</v>
      </c>
      <c r="AE291">
        <v>10</v>
      </c>
      <c r="AF291">
        <v>54</v>
      </c>
      <c r="AG291">
        <v>64</v>
      </c>
      <c r="AH291" t="str">
        <f t="shared" si="17"/>
        <v>18:1</v>
      </c>
      <c r="AI291">
        <f t="shared" si="18"/>
        <v>18</v>
      </c>
    </row>
    <row r="292" spans="1:35" x14ac:dyDescent="0.15">
      <c r="A292" t="str">
        <f t="shared" si="16"/>
        <v>130103300110101002</v>
      </c>
      <c r="B292" s="1" t="s">
        <v>289</v>
      </c>
      <c r="C292" s="1" t="s">
        <v>40</v>
      </c>
      <c r="D292" s="1" t="s">
        <v>1348</v>
      </c>
      <c r="E292" s="1" t="s">
        <v>118</v>
      </c>
      <c r="F292" s="1" t="s">
        <v>44</v>
      </c>
      <c r="G292" s="1" t="s">
        <v>100</v>
      </c>
      <c r="H292" s="1" t="s">
        <v>101</v>
      </c>
      <c r="I292" s="1" t="s">
        <v>297</v>
      </c>
      <c r="J292" s="1" t="s">
        <v>1124</v>
      </c>
      <c r="K292" s="1" t="s">
        <v>249</v>
      </c>
      <c r="L292" s="1" t="s">
        <v>121</v>
      </c>
      <c r="M292" s="1">
        <v>3</v>
      </c>
      <c r="N292" s="1" t="s">
        <v>1294</v>
      </c>
      <c r="O292" s="1" t="s">
        <v>105</v>
      </c>
      <c r="P292" s="1" t="s">
        <v>106</v>
      </c>
      <c r="Q292" s="1" t="s">
        <v>163</v>
      </c>
      <c r="R292" s="1" t="s">
        <v>109</v>
      </c>
      <c r="S292" s="1" t="s">
        <v>109</v>
      </c>
      <c r="T292" s="1" t="s">
        <v>125</v>
      </c>
      <c r="U292" s="1" t="s">
        <v>126</v>
      </c>
      <c r="V292" s="1" t="s">
        <v>1349</v>
      </c>
      <c r="W292" s="1" t="s">
        <v>1349</v>
      </c>
      <c r="X292" s="1" t="s">
        <v>1296</v>
      </c>
      <c r="Y292" s="1" t="s">
        <v>294</v>
      </c>
      <c r="Z292" s="1" t="s">
        <v>295</v>
      </c>
      <c r="AA292" s="1"/>
      <c r="AB292" s="1"/>
      <c r="AC292" s="1" t="s">
        <v>21</v>
      </c>
      <c r="AD292">
        <v>3</v>
      </c>
      <c r="AE292">
        <v>6</v>
      </c>
      <c r="AF292">
        <v>75</v>
      </c>
      <c r="AG292">
        <v>81</v>
      </c>
      <c r="AH292" t="str">
        <f t="shared" si="17"/>
        <v>25:1</v>
      </c>
      <c r="AI292">
        <f t="shared" si="18"/>
        <v>25</v>
      </c>
    </row>
    <row r="293" spans="1:35" x14ac:dyDescent="0.15">
      <c r="A293" t="str">
        <f t="shared" si="16"/>
        <v>130103300110101003</v>
      </c>
      <c r="B293" s="1" t="s">
        <v>289</v>
      </c>
      <c r="C293" s="1" t="s">
        <v>40</v>
      </c>
      <c r="D293" s="1" t="s">
        <v>1348</v>
      </c>
      <c r="E293" s="1" t="s">
        <v>118</v>
      </c>
      <c r="F293" s="1" t="s">
        <v>63</v>
      </c>
      <c r="G293" s="1" t="s">
        <v>100</v>
      </c>
      <c r="H293" s="1" t="s">
        <v>101</v>
      </c>
      <c r="I293" s="1" t="s">
        <v>291</v>
      </c>
      <c r="J293" s="1" t="s">
        <v>1121</v>
      </c>
      <c r="K293" s="1" t="s">
        <v>249</v>
      </c>
      <c r="L293" s="1" t="s">
        <v>121</v>
      </c>
      <c r="M293" s="1">
        <v>2</v>
      </c>
      <c r="N293" s="1" t="s">
        <v>1294</v>
      </c>
      <c r="O293" s="1" t="s">
        <v>105</v>
      </c>
      <c r="P293" s="1" t="s">
        <v>106</v>
      </c>
      <c r="Q293" s="1" t="s">
        <v>163</v>
      </c>
      <c r="R293" s="1" t="s">
        <v>109</v>
      </c>
      <c r="S293" s="1" t="s">
        <v>109</v>
      </c>
      <c r="T293" s="1" t="s">
        <v>125</v>
      </c>
      <c r="U293" s="1" t="s">
        <v>126</v>
      </c>
      <c r="V293" s="1" t="s">
        <v>1349</v>
      </c>
      <c r="W293" s="1" t="s">
        <v>1349</v>
      </c>
      <c r="X293" s="1" t="s">
        <v>1305</v>
      </c>
      <c r="Y293" s="1" t="s">
        <v>294</v>
      </c>
      <c r="Z293" s="1" t="s">
        <v>295</v>
      </c>
      <c r="AA293" s="1"/>
      <c r="AB293" s="1"/>
      <c r="AC293" s="1" t="s">
        <v>21</v>
      </c>
      <c r="AD293">
        <v>2</v>
      </c>
      <c r="AE293">
        <v>4</v>
      </c>
      <c r="AF293">
        <v>42</v>
      </c>
      <c r="AG293">
        <v>46</v>
      </c>
      <c r="AH293" t="str">
        <f t="shared" si="17"/>
        <v>21:1</v>
      </c>
      <c r="AI293">
        <f t="shared" si="18"/>
        <v>21</v>
      </c>
    </row>
    <row r="294" spans="1:35" x14ac:dyDescent="0.15">
      <c r="A294" t="str">
        <f t="shared" si="16"/>
        <v>130103300110101004</v>
      </c>
      <c r="B294" s="1" t="s">
        <v>289</v>
      </c>
      <c r="C294" s="1" t="s">
        <v>40</v>
      </c>
      <c r="D294" s="1" t="s">
        <v>1348</v>
      </c>
      <c r="E294" s="1" t="s">
        <v>118</v>
      </c>
      <c r="F294" s="1" t="s">
        <v>323</v>
      </c>
      <c r="G294" s="1" t="s">
        <v>100</v>
      </c>
      <c r="H294" s="1" t="s">
        <v>101</v>
      </c>
      <c r="I294" s="1" t="s">
        <v>297</v>
      </c>
      <c r="J294" s="1" t="s">
        <v>1122</v>
      </c>
      <c r="K294" s="1" t="s">
        <v>249</v>
      </c>
      <c r="L294" s="1" t="s">
        <v>121</v>
      </c>
      <c r="M294" s="1">
        <v>2</v>
      </c>
      <c r="N294" s="1" t="s">
        <v>1294</v>
      </c>
      <c r="O294" s="1" t="s">
        <v>105</v>
      </c>
      <c r="P294" s="1" t="s">
        <v>106</v>
      </c>
      <c r="Q294" s="1" t="s">
        <v>163</v>
      </c>
      <c r="R294" s="1" t="s">
        <v>109</v>
      </c>
      <c r="S294" s="1" t="s">
        <v>109</v>
      </c>
      <c r="T294" s="1" t="s">
        <v>125</v>
      </c>
      <c r="U294" s="1" t="s">
        <v>126</v>
      </c>
      <c r="V294" s="1" t="s">
        <v>1349</v>
      </c>
      <c r="W294" s="1" t="s">
        <v>1349</v>
      </c>
      <c r="X294" s="1" t="s">
        <v>1316</v>
      </c>
      <c r="Y294" s="1" t="s">
        <v>294</v>
      </c>
      <c r="Z294" s="1" t="s">
        <v>295</v>
      </c>
      <c r="AA294" s="1"/>
      <c r="AB294" s="1"/>
      <c r="AC294" s="1" t="s">
        <v>21</v>
      </c>
      <c r="AD294">
        <v>2</v>
      </c>
      <c r="AE294">
        <v>56</v>
      </c>
      <c r="AF294">
        <v>300</v>
      </c>
      <c r="AG294">
        <v>356</v>
      </c>
      <c r="AH294" t="str">
        <f t="shared" si="17"/>
        <v>150:1</v>
      </c>
      <c r="AI294">
        <f t="shared" si="18"/>
        <v>150</v>
      </c>
    </row>
    <row r="295" spans="1:35" x14ac:dyDescent="0.15">
      <c r="A295" t="str">
        <f t="shared" si="16"/>
        <v>130103300110101005</v>
      </c>
      <c r="B295" s="1" t="s">
        <v>289</v>
      </c>
      <c r="C295" s="1" t="s">
        <v>40</v>
      </c>
      <c r="D295" s="1" t="s">
        <v>1348</v>
      </c>
      <c r="E295" s="1" t="s">
        <v>118</v>
      </c>
      <c r="F295" s="1" t="s">
        <v>473</v>
      </c>
      <c r="G295" s="1" t="s">
        <v>100</v>
      </c>
      <c r="H295" s="1" t="s">
        <v>101</v>
      </c>
      <c r="I295" s="1" t="s">
        <v>297</v>
      </c>
      <c r="J295" s="1" t="s">
        <v>1123</v>
      </c>
      <c r="K295" s="1" t="s">
        <v>249</v>
      </c>
      <c r="L295" s="1" t="s">
        <v>121</v>
      </c>
      <c r="M295" s="1">
        <v>2</v>
      </c>
      <c r="N295" s="1" t="s">
        <v>1294</v>
      </c>
      <c r="O295" s="1" t="s">
        <v>105</v>
      </c>
      <c r="P295" s="1" t="s">
        <v>106</v>
      </c>
      <c r="Q295" s="1" t="s">
        <v>163</v>
      </c>
      <c r="R295" s="1" t="s">
        <v>109</v>
      </c>
      <c r="S295" s="1" t="s">
        <v>109</v>
      </c>
      <c r="T295" s="1" t="s">
        <v>125</v>
      </c>
      <c r="U295" s="1" t="s">
        <v>126</v>
      </c>
      <c r="V295" s="1" t="s">
        <v>1349</v>
      </c>
      <c r="W295" s="1" t="s">
        <v>1349</v>
      </c>
      <c r="X295" s="1" t="s">
        <v>1317</v>
      </c>
      <c r="Y295" s="1" t="s">
        <v>294</v>
      </c>
      <c r="Z295" s="1" t="s">
        <v>295</v>
      </c>
      <c r="AA295" s="1"/>
      <c r="AB295" s="1"/>
      <c r="AC295" s="1" t="s">
        <v>21</v>
      </c>
      <c r="AD295">
        <v>2</v>
      </c>
      <c r="AE295">
        <v>68</v>
      </c>
      <c r="AF295">
        <v>394</v>
      </c>
      <c r="AG295">
        <v>462</v>
      </c>
      <c r="AH295" t="str">
        <f t="shared" si="17"/>
        <v>197:1</v>
      </c>
      <c r="AI295">
        <f t="shared" si="18"/>
        <v>197</v>
      </c>
    </row>
    <row r="296" spans="1:35" x14ac:dyDescent="0.15">
      <c r="A296" t="str">
        <f t="shared" si="16"/>
        <v>130103300110102001</v>
      </c>
      <c r="B296" s="1" t="s">
        <v>289</v>
      </c>
      <c r="C296" s="1" t="s">
        <v>40</v>
      </c>
      <c r="D296" s="1" t="s">
        <v>1350</v>
      </c>
      <c r="E296" s="1" t="s">
        <v>118</v>
      </c>
      <c r="F296" s="1" t="s">
        <v>42</v>
      </c>
      <c r="G296" s="1" t="s">
        <v>100</v>
      </c>
      <c r="H296" s="1" t="s">
        <v>101</v>
      </c>
      <c r="I296" s="1" t="s">
        <v>297</v>
      </c>
      <c r="J296" s="1" t="s">
        <v>1055</v>
      </c>
      <c r="K296" s="1" t="s">
        <v>249</v>
      </c>
      <c r="L296" s="1" t="s">
        <v>121</v>
      </c>
      <c r="M296" s="1">
        <v>3</v>
      </c>
      <c r="N296" s="1" t="s">
        <v>1294</v>
      </c>
      <c r="O296" s="1" t="s">
        <v>105</v>
      </c>
      <c r="P296" s="1" t="s">
        <v>106</v>
      </c>
      <c r="Q296" s="1" t="s">
        <v>163</v>
      </c>
      <c r="R296" s="1" t="s">
        <v>109</v>
      </c>
      <c r="S296" s="1" t="s">
        <v>109</v>
      </c>
      <c r="T296" s="1" t="s">
        <v>125</v>
      </c>
      <c r="U296" s="1" t="s">
        <v>126</v>
      </c>
      <c r="V296" s="1" t="s">
        <v>1351</v>
      </c>
      <c r="W296" s="1" t="s">
        <v>1351</v>
      </c>
      <c r="X296" s="1" t="s">
        <v>1295</v>
      </c>
      <c r="Y296" s="1" t="s">
        <v>294</v>
      </c>
      <c r="Z296" s="1" t="s">
        <v>295</v>
      </c>
      <c r="AA296" s="1"/>
      <c r="AB296" s="1"/>
      <c r="AC296" s="1" t="s">
        <v>21</v>
      </c>
      <c r="AD296">
        <v>3</v>
      </c>
      <c r="AE296">
        <v>3</v>
      </c>
      <c r="AF296">
        <v>52</v>
      </c>
      <c r="AG296">
        <v>55</v>
      </c>
      <c r="AH296" t="str">
        <f t="shared" si="17"/>
        <v>17:1</v>
      </c>
      <c r="AI296">
        <f t="shared" si="18"/>
        <v>17.333333333333332</v>
      </c>
    </row>
    <row r="297" spans="1:35" x14ac:dyDescent="0.15">
      <c r="A297" t="str">
        <f t="shared" si="16"/>
        <v>130103300110102002</v>
      </c>
      <c r="B297" s="1" t="s">
        <v>289</v>
      </c>
      <c r="C297" s="1" t="s">
        <v>40</v>
      </c>
      <c r="D297" s="1" t="s">
        <v>1350</v>
      </c>
      <c r="E297" s="1" t="s">
        <v>118</v>
      </c>
      <c r="F297" s="1" t="s">
        <v>44</v>
      </c>
      <c r="G297" s="1" t="s">
        <v>100</v>
      </c>
      <c r="H297" s="1" t="s">
        <v>101</v>
      </c>
      <c r="I297" s="1" t="s">
        <v>297</v>
      </c>
      <c r="J297" s="1" t="s">
        <v>1119</v>
      </c>
      <c r="K297" s="1" t="s">
        <v>249</v>
      </c>
      <c r="L297" s="1" t="s">
        <v>121</v>
      </c>
      <c r="M297" s="1">
        <v>3</v>
      </c>
      <c r="N297" s="1" t="s">
        <v>1294</v>
      </c>
      <c r="O297" s="1" t="s">
        <v>105</v>
      </c>
      <c r="P297" s="1" t="s">
        <v>106</v>
      </c>
      <c r="Q297" s="1" t="s">
        <v>163</v>
      </c>
      <c r="R297" s="1" t="s">
        <v>109</v>
      </c>
      <c r="S297" s="1" t="s">
        <v>109</v>
      </c>
      <c r="T297" s="1" t="s">
        <v>125</v>
      </c>
      <c r="U297" s="1" t="s">
        <v>126</v>
      </c>
      <c r="V297" s="1" t="s">
        <v>1351</v>
      </c>
      <c r="W297" s="1" t="s">
        <v>1351</v>
      </c>
      <c r="X297" s="1" t="s">
        <v>1296</v>
      </c>
      <c r="Y297" s="1" t="s">
        <v>294</v>
      </c>
      <c r="Z297" s="1" t="s">
        <v>295</v>
      </c>
      <c r="AA297" s="1"/>
      <c r="AB297" s="1"/>
      <c r="AC297" s="1" t="s">
        <v>21</v>
      </c>
      <c r="AD297">
        <v>3</v>
      </c>
      <c r="AE297">
        <v>1</v>
      </c>
      <c r="AF297">
        <v>72</v>
      </c>
      <c r="AG297">
        <v>73</v>
      </c>
      <c r="AH297" t="str">
        <f t="shared" si="17"/>
        <v>24:1</v>
      </c>
      <c r="AI297">
        <f t="shared" si="18"/>
        <v>24</v>
      </c>
    </row>
    <row r="298" spans="1:35" x14ac:dyDescent="0.15">
      <c r="A298" t="str">
        <f t="shared" si="16"/>
        <v>130103300110102003</v>
      </c>
      <c r="B298" s="1" t="s">
        <v>289</v>
      </c>
      <c r="C298" s="1" t="s">
        <v>40</v>
      </c>
      <c r="D298" s="1" t="s">
        <v>1350</v>
      </c>
      <c r="E298" s="1" t="s">
        <v>118</v>
      </c>
      <c r="F298" s="1" t="s">
        <v>63</v>
      </c>
      <c r="G298" s="1" t="s">
        <v>100</v>
      </c>
      <c r="H298" s="1" t="s">
        <v>101</v>
      </c>
      <c r="I298" s="1" t="s">
        <v>291</v>
      </c>
      <c r="J298" s="1" t="s">
        <v>1120</v>
      </c>
      <c r="K298" s="1" t="s">
        <v>249</v>
      </c>
      <c r="L298" s="1" t="s">
        <v>121</v>
      </c>
      <c r="M298" s="1">
        <v>2</v>
      </c>
      <c r="N298" s="1" t="s">
        <v>1294</v>
      </c>
      <c r="O298" s="1" t="s">
        <v>105</v>
      </c>
      <c r="P298" s="1" t="s">
        <v>106</v>
      </c>
      <c r="Q298" s="1" t="s">
        <v>163</v>
      </c>
      <c r="R298" s="1" t="s">
        <v>109</v>
      </c>
      <c r="S298" s="1" t="s">
        <v>109</v>
      </c>
      <c r="T298" s="1" t="s">
        <v>125</v>
      </c>
      <c r="U298" s="1" t="s">
        <v>126</v>
      </c>
      <c r="V298" s="1" t="s">
        <v>1351</v>
      </c>
      <c r="W298" s="1" t="s">
        <v>1351</v>
      </c>
      <c r="X298" s="1" t="s">
        <v>1305</v>
      </c>
      <c r="Y298" s="1" t="s">
        <v>294</v>
      </c>
      <c r="Z298" s="1" t="s">
        <v>295</v>
      </c>
      <c r="AA298" s="1"/>
      <c r="AB298" s="1"/>
      <c r="AC298" s="1" t="s">
        <v>21</v>
      </c>
      <c r="AD298">
        <v>2</v>
      </c>
      <c r="AE298">
        <v>1</v>
      </c>
      <c r="AF298">
        <v>48</v>
      </c>
      <c r="AG298">
        <v>49</v>
      </c>
      <c r="AH298" t="str">
        <f t="shared" si="17"/>
        <v>24:1</v>
      </c>
      <c r="AI298">
        <f t="shared" si="18"/>
        <v>24</v>
      </c>
    </row>
    <row r="299" spans="1:35" x14ac:dyDescent="0.15">
      <c r="A299" t="str">
        <f t="shared" si="16"/>
        <v>130103300110102004</v>
      </c>
      <c r="B299" s="1" t="s">
        <v>289</v>
      </c>
      <c r="C299" s="1" t="s">
        <v>40</v>
      </c>
      <c r="D299" s="1" t="s">
        <v>1350</v>
      </c>
      <c r="E299" s="1" t="s">
        <v>118</v>
      </c>
      <c r="F299" s="1" t="s">
        <v>323</v>
      </c>
      <c r="G299" s="1" t="s">
        <v>100</v>
      </c>
      <c r="H299" s="1" t="s">
        <v>101</v>
      </c>
      <c r="I299" s="1" t="s">
        <v>297</v>
      </c>
      <c r="J299" s="1" t="s">
        <v>1117</v>
      </c>
      <c r="K299" s="1" t="s">
        <v>249</v>
      </c>
      <c r="L299" s="1" t="s">
        <v>121</v>
      </c>
      <c r="M299" s="1">
        <v>2</v>
      </c>
      <c r="N299" s="1" t="s">
        <v>1294</v>
      </c>
      <c r="O299" s="1" t="s">
        <v>105</v>
      </c>
      <c r="P299" s="1" t="s">
        <v>106</v>
      </c>
      <c r="Q299" s="1" t="s">
        <v>163</v>
      </c>
      <c r="R299" s="1" t="s">
        <v>109</v>
      </c>
      <c r="S299" s="1" t="s">
        <v>109</v>
      </c>
      <c r="T299" s="1" t="s">
        <v>125</v>
      </c>
      <c r="U299" s="1" t="s">
        <v>126</v>
      </c>
      <c r="V299" s="1" t="s">
        <v>1351</v>
      </c>
      <c r="W299" s="1" t="s">
        <v>1351</v>
      </c>
      <c r="X299" s="1" t="s">
        <v>1316</v>
      </c>
      <c r="Y299" s="1" t="s">
        <v>294</v>
      </c>
      <c r="Z299" s="1" t="s">
        <v>295</v>
      </c>
      <c r="AA299" s="1"/>
      <c r="AB299" s="1"/>
      <c r="AC299" s="1" t="s">
        <v>21</v>
      </c>
      <c r="AD299">
        <v>2</v>
      </c>
      <c r="AE299">
        <v>11</v>
      </c>
      <c r="AF299">
        <v>340</v>
      </c>
      <c r="AG299">
        <v>351</v>
      </c>
      <c r="AH299" t="str">
        <f t="shared" si="17"/>
        <v>170:1</v>
      </c>
      <c r="AI299">
        <f t="shared" si="18"/>
        <v>170</v>
      </c>
    </row>
    <row r="300" spans="1:35" x14ac:dyDescent="0.15">
      <c r="A300" t="str">
        <f t="shared" si="16"/>
        <v>130103300110102005</v>
      </c>
      <c r="B300" s="1" t="s">
        <v>289</v>
      </c>
      <c r="C300" s="1" t="s">
        <v>40</v>
      </c>
      <c r="D300" s="1" t="s">
        <v>1350</v>
      </c>
      <c r="E300" s="1" t="s">
        <v>118</v>
      </c>
      <c r="F300" s="1" t="s">
        <v>473</v>
      </c>
      <c r="G300" s="1" t="s">
        <v>100</v>
      </c>
      <c r="H300" s="1" t="s">
        <v>101</v>
      </c>
      <c r="I300" s="1" t="s">
        <v>297</v>
      </c>
      <c r="J300" s="1" t="s">
        <v>1118</v>
      </c>
      <c r="K300" s="1" t="s">
        <v>249</v>
      </c>
      <c r="L300" s="1" t="s">
        <v>121</v>
      </c>
      <c r="M300" s="1">
        <v>2</v>
      </c>
      <c r="N300" s="1" t="s">
        <v>1294</v>
      </c>
      <c r="O300" s="1" t="s">
        <v>105</v>
      </c>
      <c r="P300" s="1" t="s">
        <v>106</v>
      </c>
      <c r="Q300" s="1" t="s">
        <v>163</v>
      </c>
      <c r="R300" s="1" t="s">
        <v>109</v>
      </c>
      <c r="S300" s="1" t="s">
        <v>109</v>
      </c>
      <c r="T300" s="1" t="s">
        <v>125</v>
      </c>
      <c r="U300" s="1" t="s">
        <v>126</v>
      </c>
      <c r="V300" s="1" t="s">
        <v>1351</v>
      </c>
      <c r="W300" s="1" t="s">
        <v>1351</v>
      </c>
      <c r="X300" s="1" t="s">
        <v>1317</v>
      </c>
      <c r="Y300" s="1" t="s">
        <v>294</v>
      </c>
      <c r="Z300" s="1" t="s">
        <v>295</v>
      </c>
      <c r="AA300" s="1"/>
      <c r="AB300" s="1"/>
      <c r="AC300" s="1" t="s">
        <v>21</v>
      </c>
      <c r="AD300">
        <v>2</v>
      </c>
      <c r="AE300">
        <v>74</v>
      </c>
      <c r="AF300">
        <v>396</v>
      </c>
      <c r="AG300">
        <v>470</v>
      </c>
      <c r="AH300" t="str">
        <f t="shared" si="17"/>
        <v>198:1</v>
      </c>
      <c r="AI300">
        <f t="shared" si="18"/>
        <v>198</v>
      </c>
    </row>
    <row r="301" spans="1:35" x14ac:dyDescent="0.15">
      <c r="A301" t="str">
        <f t="shared" si="16"/>
        <v>130103300110103001</v>
      </c>
      <c r="B301" s="1" t="s">
        <v>289</v>
      </c>
      <c r="C301" s="1" t="s">
        <v>40</v>
      </c>
      <c r="D301" s="1" t="s">
        <v>1352</v>
      </c>
      <c r="E301" s="1" t="s">
        <v>118</v>
      </c>
      <c r="F301" s="1" t="s">
        <v>42</v>
      </c>
      <c r="G301" s="1" t="s">
        <v>100</v>
      </c>
      <c r="H301" s="1" t="s">
        <v>101</v>
      </c>
      <c r="I301" s="1" t="s">
        <v>297</v>
      </c>
      <c r="J301" s="1" t="s">
        <v>168</v>
      </c>
      <c r="K301" s="1" t="s">
        <v>249</v>
      </c>
      <c r="L301" s="1" t="s">
        <v>121</v>
      </c>
      <c r="M301" s="1">
        <v>2</v>
      </c>
      <c r="N301" s="1" t="s">
        <v>1344</v>
      </c>
      <c r="O301" s="1" t="s">
        <v>105</v>
      </c>
      <c r="P301" s="1" t="s">
        <v>106</v>
      </c>
      <c r="Q301" s="1" t="s">
        <v>163</v>
      </c>
      <c r="R301" s="1" t="s">
        <v>109</v>
      </c>
      <c r="S301" s="1" t="s">
        <v>109</v>
      </c>
      <c r="T301" s="1" t="s">
        <v>125</v>
      </c>
      <c r="U301" s="1" t="s">
        <v>126</v>
      </c>
      <c r="V301" s="1" t="s">
        <v>1353</v>
      </c>
      <c r="W301" s="1" t="s">
        <v>1353</v>
      </c>
      <c r="X301" s="1" t="s">
        <v>1295</v>
      </c>
      <c r="Y301" s="1" t="s">
        <v>294</v>
      </c>
      <c r="Z301" s="1" t="s">
        <v>295</v>
      </c>
      <c r="AA301" s="1"/>
      <c r="AB301" s="1"/>
      <c r="AC301" s="1" t="s">
        <v>21</v>
      </c>
      <c r="AD301">
        <v>2</v>
      </c>
      <c r="AE301">
        <v>3</v>
      </c>
      <c r="AF301">
        <v>84</v>
      </c>
      <c r="AG301">
        <v>87</v>
      </c>
      <c r="AH301" t="str">
        <f t="shared" si="17"/>
        <v>42:1</v>
      </c>
      <c r="AI301">
        <f t="shared" si="18"/>
        <v>42</v>
      </c>
    </row>
    <row r="302" spans="1:35" x14ac:dyDescent="0.15">
      <c r="A302" t="str">
        <f t="shared" si="16"/>
        <v>130103300110103002</v>
      </c>
      <c r="B302" s="1" t="s">
        <v>289</v>
      </c>
      <c r="C302" s="1" t="s">
        <v>40</v>
      </c>
      <c r="D302" s="1" t="s">
        <v>1352</v>
      </c>
      <c r="E302" s="1" t="s">
        <v>118</v>
      </c>
      <c r="F302" s="1" t="s">
        <v>44</v>
      </c>
      <c r="G302" s="1" t="s">
        <v>100</v>
      </c>
      <c r="H302" s="1" t="s">
        <v>101</v>
      </c>
      <c r="I302" s="1" t="s">
        <v>297</v>
      </c>
      <c r="J302" s="1" t="s">
        <v>1056</v>
      </c>
      <c r="K302" s="1" t="s">
        <v>249</v>
      </c>
      <c r="L302" s="1" t="s">
        <v>121</v>
      </c>
      <c r="M302" s="1">
        <v>2</v>
      </c>
      <c r="N302" s="1" t="s">
        <v>1344</v>
      </c>
      <c r="O302" s="1" t="s">
        <v>105</v>
      </c>
      <c r="P302" s="1" t="s">
        <v>106</v>
      </c>
      <c r="Q302" s="1" t="s">
        <v>163</v>
      </c>
      <c r="R302" s="1" t="s">
        <v>109</v>
      </c>
      <c r="S302" s="1" t="s">
        <v>109</v>
      </c>
      <c r="T302" s="1" t="s">
        <v>125</v>
      </c>
      <c r="U302" s="1" t="s">
        <v>126</v>
      </c>
      <c r="V302" s="1" t="s">
        <v>1353</v>
      </c>
      <c r="W302" s="1" t="s">
        <v>1353</v>
      </c>
      <c r="X302" s="1" t="s">
        <v>1296</v>
      </c>
      <c r="Y302" s="1" t="s">
        <v>294</v>
      </c>
      <c r="Z302" s="1" t="s">
        <v>295</v>
      </c>
      <c r="AA302" s="1"/>
      <c r="AB302" s="1"/>
      <c r="AC302" s="1" t="s">
        <v>21</v>
      </c>
      <c r="AD302">
        <v>2</v>
      </c>
      <c r="AE302">
        <v>14</v>
      </c>
      <c r="AF302">
        <v>46</v>
      </c>
      <c r="AG302">
        <v>60</v>
      </c>
      <c r="AH302" t="str">
        <f t="shared" si="17"/>
        <v>23:1</v>
      </c>
      <c r="AI302">
        <f t="shared" si="18"/>
        <v>23</v>
      </c>
    </row>
    <row r="303" spans="1:35" x14ac:dyDescent="0.15">
      <c r="A303" t="str">
        <f t="shared" si="16"/>
        <v>130103300110103003</v>
      </c>
      <c r="B303" s="1" t="s">
        <v>289</v>
      </c>
      <c r="C303" s="1" t="s">
        <v>40</v>
      </c>
      <c r="D303" s="1" t="s">
        <v>1352</v>
      </c>
      <c r="E303" s="1" t="s">
        <v>118</v>
      </c>
      <c r="F303" s="1" t="s">
        <v>63</v>
      </c>
      <c r="G303" s="1" t="s">
        <v>100</v>
      </c>
      <c r="H303" s="1" t="s">
        <v>101</v>
      </c>
      <c r="I303" s="1" t="s">
        <v>291</v>
      </c>
      <c r="J303" s="1" t="s">
        <v>1115</v>
      </c>
      <c r="K303" s="1" t="s">
        <v>249</v>
      </c>
      <c r="L303" s="1" t="s">
        <v>121</v>
      </c>
      <c r="M303" s="1">
        <v>4</v>
      </c>
      <c r="N303" s="1" t="s">
        <v>1344</v>
      </c>
      <c r="O303" s="1" t="s">
        <v>105</v>
      </c>
      <c r="P303" s="1" t="s">
        <v>106</v>
      </c>
      <c r="Q303" s="1" t="s">
        <v>163</v>
      </c>
      <c r="R303" s="1" t="s">
        <v>109</v>
      </c>
      <c r="S303" s="1" t="s">
        <v>109</v>
      </c>
      <c r="T303" s="1" t="s">
        <v>125</v>
      </c>
      <c r="U303" s="1" t="s">
        <v>126</v>
      </c>
      <c r="V303" s="1" t="s">
        <v>1353</v>
      </c>
      <c r="W303" s="1" t="s">
        <v>1353</v>
      </c>
      <c r="X303" s="1" t="s">
        <v>1305</v>
      </c>
      <c r="Y303" s="1" t="s">
        <v>294</v>
      </c>
      <c r="Z303" s="1" t="s">
        <v>295</v>
      </c>
      <c r="AA303" s="1"/>
      <c r="AB303" s="1"/>
      <c r="AC303" s="1" t="s">
        <v>21</v>
      </c>
      <c r="AD303">
        <v>4</v>
      </c>
      <c r="AE303">
        <v>18</v>
      </c>
      <c r="AF303">
        <v>105</v>
      </c>
      <c r="AG303">
        <v>123</v>
      </c>
      <c r="AH303" t="str">
        <f t="shared" si="17"/>
        <v>26:1</v>
      </c>
      <c r="AI303">
        <f t="shared" si="18"/>
        <v>26.25</v>
      </c>
    </row>
    <row r="304" spans="1:35" x14ac:dyDescent="0.15">
      <c r="A304" t="str">
        <f t="shared" si="16"/>
        <v>130103300110103004</v>
      </c>
      <c r="B304" s="1" t="s">
        <v>289</v>
      </c>
      <c r="C304" s="1" t="s">
        <v>40</v>
      </c>
      <c r="D304" s="1" t="s">
        <v>1352</v>
      </c>
      <c r="E304" s="1" t="s">
        <v>118</v>
      </c>
      <c r="F304" s="1" t="s">
        <v>323</v>
      </c>
      <c r="G304" s="1" t="s">
        <v>100</v>
      </c>
      <c r="H304" s="1" t="s">
        <v>101</v>
      </c>
      <c r="I304" s="1" t="s">
        <v>297</v>
      </c>
      <c r="J304" s="1" t="s">
        <v>1116</v>
      </c>
      <c r="K304" s="1" t="s">
        <v>249</v>
      </c>
      <c r="L304" s="1" t="s">
        <v>121</v>
      </c>
      <c r="M304" s="1">
        <v>4</v>
      </c>
      <c r="N304" s="1" t="s">
        <v>1344</v>
      </c>
      <c r="O304" s="1" t="s">
        <v>105</v>
      </c>
      <c r="P304" s="1" t="s">
        <v>106</v>
      </c>
      <c r="Q304" s="1" t="s">
        <v>163</v>
      </c>
      <c r="R304" s="1" t="s">
        <v>109</v>
      </c>
      <c r="S304" s="1" t="s">
        <v>109</v>
      </c>
      <c r="T304" s="1" t="s">
        <v>125</v>
      </c>
      <c r="U304" s="1" t="s">
        <v>126</v>
      </c>
      <c r="V304" s="1" t="s">
        <v>1353</v>
      </c>
      <c r="W304" s="1" t="s">
        <v>1353</v>
      </c>
      <c r="X304" s="1" t="s">
        <v>1301</v>
      </c>
      <c r="Y304" s="1" t="s">
        <v>294</v>
      </c>
      <c r="Z304" s="1" t="s">
        <v>295</v>
      </c>
      <c r="AA304" s="1"/>
      <c r="AB304" s="1"/>
      <c r="AC304" s="1" t="s">
        <v>21</v>
      </c>
      <c r="AD304">
        <v>4</v>
      </c>
      <c r="AE304">
        <v>116</v>
      </c>
      <c r="AF304">
        <v>964</v>
      </c>
      <c r="AG304">
        <v>1080</v>
      </c>
      <c r="AH304" t="str">
        <f t="shared" si="17"/>
        <v>241:1</v>
      </c>
      <c r="AI304">
        <f t="shared" si="18"/>
        <v>241</v>
      </c>
    </row>
    <row r="305" spans="1:35" x14ac:dyDescent="0.15">
      <c r="A305" t="str">
        <f t="shared" si="16"/>
        <v>130103300110105001</v>
      </c>
      <c r="B305" s="1" t="s">
        <v>289</v>
      </c>
      <c r="C305" s="1" t="s">
        <v>40</v>
      </c>
      <c r="D305" s="1" t="s">
        <v>604</v>
      </c>
      <c r="E305" s="1" t="s">
        <v>118</v>
      </c>
      <c r="F305" s="1" t="s">
        <v>42</v>
      </c>
      <c r="G305" s="1" t="s">
        <v>100</v>
      </c>
      <c r="H305" s="1" t="s">
        <v>101</v>
      </c>
      <c r="I305" s="1" t="s">
        <v>297</v>
      </c>
      <c r="J305" s="1" t="s">
        <v>605</v>
      </c>
      <c r="K305" s="1" t="s">
        <v>249</v>
      </c>
      <c r="L305" s="1" t="s">
        <v>121</v>
      </c>
      <c r="M305" s="1">
        <v>2</v>
      </c>
      <c r="N305" s="1" t="s">
        <v>1294</v>
      </c>
      <c r="O305" s="1" t="s">
        <v>105</v>
      </c>
      <c r="P305" s="1" t="s">
        <v>106</v>
      </c>
      <c r="Q305" s="1" t="s">
        <v>163</v>
      </c>
      <c r="R305" s="1" t="s">
        <v>109</v>
      </c>
      <c r="S305" s="1" t="s">
        <v>109</v>
      </c>
      <c r="T305" s="1" t="s">
        <v>125</v>
      </c>
      <c r="U305" s="1" t="s">
        <v>126</v>
      </c>
      <c r="V305" s="1" t="s">
        <v>606</v>
      </c>
      <c r="W305" s="1" t="s">
        <v>606</v>
      </c>
      <c r="X305" s="1" t="s">
        <v>1295</v>
      </c>
      <c r="Y305" s="1" t="s">
        <v>294</v>
      </c>
      <c r="Z305" s="1" t="s">
        <v>295</v>
      </c>
      <c r="AA305" s="1"/>
      <c r="AB305" s="1"/>
      <c r="AC305" s="1" t="s">
        <v>21</v>
      </c>
      <c r="AD305">
        <v>2</v>
      </c>
      <c r="AE305">
        <v>1</v>
      </c>
      <c r="AF305">
        <v>33</v>
      </c>
      <c r="AG305">
        <v>34</v>
      </c>
      <c r="AH305" t="str">
        <f t="shared" si="17"/>
        <v>17:1</v>
      </c>
      <c r="AI305">
        <f t="shared" si="18"/>
        <v>16.5</v>
      </c>
    </row>
    <row r="306" spans="1:35" x14ac:dyDescent="0.15">
      <c r="A306" t="str">
        <f t="shared" si="16"/>
        <v>130103300110105002</v>
      </c>
      <c r="B306" s="1" t="s">
        <v>289</v>
      </c>
      <c r="C306" s="1" t="s">
        <v>40</v>
      </c>
      <c r="D306" s="1" t="s">
        <v>604</v>
      </c>
      <c r="E306" s="1" t="s">
        <v>118</v>
      </c>
      <c r="F306" s="1" t="s">
        <v>44</v>
      </c>
      <c r="G306" s="1" t="s">
        <v>100</v>
      </c>
      <c r="H306" s="1" t="s">
        <v>101</v>
      </c>
      <c r="I306" s="1" t="s">
        <v>297</v>
      </c>
      <c r="J306" s="1" t="s">
        <v>607</v>
      </c>
      <c r="K306" s="1" t="s">
        <v>249</v>
      </c>
      <c r="L306" s="1" t="s">
        <v>121</v>
      </c>
      <c r="M306" s="1">
        <v>2</v>
      </c>
      <c r="N306" s="1" t="s">
        <v>1294</v>
      </c>
      <c r="O306" s="1" t="s">
        <v>105</v>
      </c>
      <c r="P306" s="1" t="s">
        <v>106</v>
      </c>
      <c r="Q306" s="1" t="s">
        <v>163</v>
      </c>
      <c r="R306" s="1" t="s">
        <v>109</v>
      </c>
      <c r="S306" s="1" t="s">
        <v>109</v>
      </c>
      <c r="T306" s="1" t="s">
        <v>125</v>
      </c>
      <c r="U306" s="1" t="s">
        <v>126</v>
      </c>
      <c r="V306" s="1" t="s">
        <v>606</v>
      </c>
      <c r="W306" s="1" t="s">
        <v>606</v>
      </c>
      <c r="X306" s="1" t="s">
        <v>1296</v>
      </c>
      <c r="Y306" s="1" t="s">
        <v>294</v>
      </c>
      <c r="Z306" s="1" t="s">
        <v>295</v>
      </c>
      <c r="AA306" s="1"/>
      <c r="AB306" s="1"/>
      <c r="AC306" s="1" t="s">
        <v>21</v>
      </c>
      <c r="AD306">
        <v>2</v>
      </c>
      <c r="AE306">
        <v>4</v>
      </c>
      <c r="AF306">
        <v>35</v>
      </c>
      <c r="AG306">
        <v>39</v>
      </c>
      <c r="AH306" t="str">
        <f t="shared" si="17"/>
        <v>18:1</v>
      </c>
      <c r="AI306">
        <f t="shared" si="18"/>
        <v>17.5</v>
      </c>
    </row>
    <row r="307" spans="1:35" x14ac:dyDescent="0.15">
      <c r="A307" t="str">
        <f t="shared" si="16"/>
        <v>130103300110105003</v>
      </c>
      <c r="B307" s="1" t="s">
        <v>289</v>
      </c>
      <c r="C307" s="1" t="s">
        <v>40</v>
      </c>
      <c r="D307" s="1" t="s">
        <v>604</v>
      </c>
      <c r="E307" s="1" t="s">
        <v>118</v>
      </c>
      <c r="F307" s="1" t="s">
        <v>63</v>
      </c>
      <c r="G307" s="1" t="s">
        <v>100</v>
      </c>
      <c r="H307" s="1" t="s">
        <v>101</v>
      </c>
      <c r="I307" s="1" t="s">
        <v>291</v>
      </c>
      <c r="J307" s="1" t="s">
        <v>1163</v>
      </c>
      <c r="K307" s="1" t="s">
        <v>249</v>
      </c>
      <c r="L307" s="1" t="s">
        <v>121</v>
      </c>
      <c r="M307" s="1">
        <v>2</v>
      </c>
      <c r="N307" s="1" t="s">
        <v>1294</v>
      </c>
      <c r="O307" s="1" t="s">
        <v>105</v>
      </c>
      <c r="P307" s="1" t="s">
        <v>106</v>
      </c>
      <c r="Q307" s="1" t="s">
        <v>163</v>
      </c>
      <c r="R307" s="1" t="s">
        <v>109</v>
      </c>
      <c r="S307" s="1" t="s">
        <v>109</v>
      </c>
      <c r="T307" s="1" t="s">
        <v>125</v>
      </c>
      <c r="U307" s="1" t="s">
        <v>126</v>
      </c>
      <c r="V307" s="1" t="s">
        <v>606</v>
      </c>
      <c r="W307" s="1" t="s">
        <v>606</v>
      </c>
      <c r="X307" s="1" t="s">
        <v>1305</v>
      </c>
      <c r="Y307" s="1" t="s">
        <v>294</v>
      </c>
      <c r="Z307" s="1" t="s">
        <v>295</v>
      </c>
      <c r="AA307" s="1"/>
      <c r="AB307" s="1"/>
      <c r="AC307" s="1" t="s">
        <v>21</v>
      </c>
      <c r="AD307">
        <v>2</v>
      </c>
      <c r="AE307">
        <v>3</v>
      </c>
      <c r="AF307">
        <v>33</v>
      </c>
      <c r="AG307">
        <v>36</v>
      </c>
      <c r="AH307" t="str">
        <f t="shared" si="17"/>
        <v>17:1</v>
      </c>
      <c r="AI307">
        <f t="shared" si="18"/>
        <v>16.5</v>
      </c>
    </row>
    <row r="308" spans="1:35" x14ac:dyDescent="0.15">
      <c r="A308" t="str">
        <f t="shared" si="16"/>
        <v>130103300110107001</v>
      </c>
      <c r="B308" s="1" t="s">
        <v>289</v>
      </c>
      <c r="C308" s="1" t="s">
        <v>40</v>
      </c>
      <c r="D308" s="1" t="s">
        <v>608</v>
      </c>
      <c r="E308" s="1" t="s">
        <v>118</v>
      </c>
      <c r="F308" s="1" t="s">
        <v>42</v>
      </c>
      <c r="G308" s="1" t="s">
        <v>100</v>
      </c>
      <c r="H308" s="1" t="s">
        <v>101</v>
      </c>
      <c r="I308" s="1" t="s">
        <v>297</v>
      </c>
      <c r="J308" s="1" t="s">
        <v>609</v>
      </c>
      <c r="K308" s="1" t="s">
        <v>249</v>
      </c>
      <c r="L308" s="1" t="s">
        <v>121</v>
      </c>
      <c r="M308" s="1">
        <v>2</v>
      </c>
      <c r="N308" s="1" t="s">
        <v>1294</v>
      </c>
      <c r="O308" s="1" t="s">
        <v>105</v>
      </c>
      <c r="P308" s="1" t="s">
        <v>106</v>
      </c>
      <c r="Q308" s="1" t="s">
        <v>163</v>
      </c>
      <c r="R308" s="1" t="s">
        <v>109</v>
      </c>
      <c r="S308" s="1" t="s">
        <v>109</v>
      </c>
      <c r="T308" s="1" t="s">
        <v>125</v>
      </c>
      <c r="U308" s="1" t="s">
        <v>126</v>
      </c>
      <c r="V308" s="1" t="s">
        <v>610</v>
      </c>
      <c r="W308" s="1" t="s">
        <v>610</v>
      </c>
      <c r="X308" s="1" t="s">
        <v>1295</v>
      </c>
      <c r="Y308" s="1" t="s">
        <v>294</v>
      </c>
      <c r="Z308" s="1" t="s">
        <v>295</v>
      </c>
      <c r="AA308" s="1"/>
      <c r="AB308" s="1"/>
      <c r="AC308" s="1" t="s">
        <v>21</v>
      </c>
      <c r="AD308">
        <v>2</v>
      </c>
      <c r="AE308">
        <v>0</v>
      </c>
      <c r="AF308">
        <v>30</v>
      </c>
      <c r="AG308">
        <v>30</v>
      </c>
      <c r="AH308" t="str">
        <f t="shared" si="17"/>
        <v>15:1</v>
      </c>
      <c r="AI308">
        <f t="shared" si="18"/>
        <v>15</v>
      </c>
    </row>
    <row r="309" spans="1:35" x14ac:dyDescent="0.15">
      <c r="A309" t="str">
        <f t="shared" si="16"/>
        <v>130103300110107002</v>
      </c>
      <c r="B309" s="1" t="s">
        <v>289</v>
      </c>
      <c r="C309" s="1" t="s">
        <v>40</v>
      </c>
      <c r="D309" s="1" t="s">
        <v>608</v>
      </c>
      <c r="E309" s="1" t="s">
        <v>118</v>
      </c>
      <c r="F309" s="1" t="s">
        <v>44</v>
      </c>
      <c r="G309" s="1" t="s">
        <v>100</v>
      </c>
      <c r="H309" s="1" t="s">
        <v>101</v>
      </c>
      <c r="I309" s="1" t="s">
        <v>297</v>
      </c>
      <c r="J309" s="1" t="s">
        <v>611</v>
      </c>
      <c r="K309" s="1" t="s">
        <v>249</v>
      </c>
      <c r="L309" s="1" t="s">
        <v>121</v>
      </c>
      <c r="M309" s="1">
        <v>2</v>
      </c>
      <c r="N309" s="1" t="s">
        <v>1294</v>
      </c>
      <c r="O309" s="1" t="s">
        <v>105</v>
      </c>
      <c r="P309" s="1" t="s">
        <v>106</v>
      </c>
      <c r="Q309" s="1" t="s">
        <v>163</v>
      </c>
      <c r="R309" s="1" t="s">
        <v>109</v>
      </c>
      <c r="S309" s="1" t="s">
        <v>109</v>
      </c>
      <c r="T309" s="1" t="s">
        <v>125</v>
      </c>
      <c r="U309" s="1" t="s">
        <v>126</v>
      </c>
      <c r="V309" s="1" t="s">
        <v>610</v>
      </c>
      <c r="W309" s="1" t="s">
        <v>610</v>
      </c>
      <c r="X309" s="1" t="s">
        <v>1296</v>
      </c>
      <c r="Y309" s="1" t="s">
        <v>294</v>
      </c>
      <c r="Z309" s="1" t="s">
        <v>295</v>
      </c>
      <c r="AA309" s="1"/>
      <c r="AB309" s="1"/>
      <c r="AC309" s="1" t="s">
        <v>21</v>
      </c>
      <c r="AD309">
        <v>2</v>
      </c>
      <c r="AE309">
        <v>9</v>
      </c>
      <c r="AF309">
        <v>28</v>
      </c>
      <c r="AG309">
        <v>37</v>
      </c>
      <c r="AH309" t="str">
        <f t="shared" si="17"/>
        <v>14:1</v>
      </c>
      <c r="AI309">
        <f t="shared" si="18"/>
        <v>14</v>
      </c>
    </row>
    <row r="310" spans="1:35" x14ac:dyDescent="0.15">
      <c r="A310" t="str">
        <f t="shared" si="16"/>
        <v>130103300110108001</v>
      </c>
      <c r="B310" s="1" t="s">
        <v>289</v>
      </c>
      <c r="C310" s="1" t="s">
        <v>40</v>
      </c>
      <c r="D310" s="1" t="s">
        <v>612</v>
      </c>
      <c r="E310" s="1" t="s">
        <v>118</v>
      </c>
      <c r="F310" s="1" t="s">
        <v>42</v>
      </c>
      <c r="G310" s="1" t="s">
        <v>100</v>
      </c>
      <c r="H310" s="1" t="s">
        <v>101</v>
      </c>
      <c r="I310" s="1" t="s">
        <v>291</v>
      </c>
      <c r="J310" s="1" t="s">
        <v>613</v>
      </c>
      <c r="K310" s="1" t="s">
        <v>249</v>
      </c>
      <c r="L310" s="1" t="s">
        <v>121</v>
      </c>
      <c r="M310" s="1">
        <v>4</v>
      </c>
      <c r="N310" s="1" t="s">
        <v>1344</v>
      </c>
      <c r="O310" s="1" t="s">
        <v>105</v>
      </c>
      <c r="P310" s="1" t="s">
        <v>106</v>
      </c>
      <c r="Q310" s="1" t="s">
        <v>163</v>
      </c>
      <c r="R310" s="1" t="s">
        <v>109</v>
      </c>
      <c r="S310" s="1" t="s">
        <v>109</v>
      </c>
      <c r="T310" s="1" t="s">
        <v>125</v>
      </c>
      <c r="U310" s="1" t="s">
        <v>126</v>
      </c>
      <c r="V310" s="1" t="s">
        <v>614</v>
      </c>
      <c r="W310" s="1" t="s">
        <v>614</v>
      </c>
      <c r="X310" s="1" t="s">
        <v>1305</v>
      </c>
      <c r="Y310" s="1" t="s">
        <v>294</v>
      </c>
      <c r="Z310" s="1" t="s">
        <v>295</v>
      </c>
      <c r="AA310" s="1"/>
      <c r="AB310" s="1"/>
      <c r="AC310" s="1" t="s">
        <v>21</v>
      </c>
      <c r="AD310">
        <v>4</v>
      </c>
      <c r="AE310">
        <v>14</v>
      </c>
      <c r="AF310">
        <v>96</v>
      </c>
      <c r="AG310">
        <v>110</v>
      </c>
      <c r="AH310" t="str">
        <f t="shared" si="17"/>
        <v>24:1</v>
      </c>
      <c r="AI310">
        <f t="shared" si="18"/>
        <v>24</v>
      </c>
    </row>
    <row r="311" spans="1:35" x14ac:dyDescent="0.15">
      <c r="A311" t="str">
        <f t="shared" si="16"/>
        <v>130103300110108002</v>
      </c>
      <c r="B311" s="1" t="s">
        <v>289</v>
      </c>
      <c r="C311" s="1" t="s">
        <v>40</v>
      </c>
      <c r="D311" s="1" t="s">
        <v>612</v>
      </c>
      <c r="E311" s="1" t="s">
        <v>118</v>
      </c>
      <c r="F311" s="1" t="s">
        <v>44</v>
      </c>
      <c r="G311" s="1" t="s">
        <v>100</v>
      </c>
      <c r="H311" s="1" t="s">
        <v>101</v>
      </c>
      <c r="I311" s="1" t="s">
        <v>297</v>
      </c>
      <c r="J311" s="1" t="s">
        <v>615</v>
      </c>
      <c r="K311" s="1" t="s">
        <v>249</v>
      </c>
      <c r="L311" s="1" t="s">
        <v>121</v>
      </c>
      <c r="M311" s="1">
        <v>4</v>
      </c>
      <c r="N311" s="1" t="s">
        <v>1300</v>
      </c>
      <c r="O311" s="1" t="s">
        <v>105</v>
      </c>
      <c r="P311" s="1" t="s">
        <v>106</v>
      </c>
      <c r="Q311" s="1" t="s">
        <v>163</v>
      </c>
      <c r="R311" s="1" t="s">
        <v>203</v>
      </c>
      <c r="S311" s="1" t="s">
        <v>204</v>
      </c>
      <c r="T311" s="1" t="s">
        <v>125</v>
      </c>
      <c r="U311" s="1" t="s">
        <v>126</v>
      </c>
      <c r="V311" s="1" t="s">
        <v>614</v>
      </c>
      <c r="W311" s="1" t="s">
        <v>614</v>
      </c>
      <c r="X311" s="1" t="s">
        <v>1301</v>
      </c>
      <c r="Y311" s="1" t="s">
        <v>294</v>
      </c>
      <c r="Z311" s="1" t="s">
        <v>295</v>
      </c>
      <c r="AA311" s="1"/>
      <c r="AB311" s="1"/>
      <c r="AC311" s="1" t="s">
        <v>21</v>
      </c>
      <c r="AD311">
        <v>4</v>
      </c>
      <c r="AE311">
        <v>0</v>
      </c>
      <c r="AF311">
        <v>21</v>
      </c>
      <c r="AG311">
        <v>21</v>
      </c>
      <c r="AH311" t="str">
        <f t="shared" si="17"/>
        <v>5:1</v>
      </c>
      <c r="AI311">
        <f t="shared" si="18"/>
        <v>5.25</v>
      </c>
    </row>
    <row r="312" spans="1:35" x14ac:dyDescent="0.15">
      <c r="A312" t="str">
        <f t="shared" si="16"/>
        <v>130103300110109001</v>
      </c>
      <c r="B312" s="1" t="s">
        <v>289</v>
      </c>
      <c r="C312" s="1" t="s">
        <v>40</v>
      </c>
      <c r="D312" s="1" t="s">
        <v>616</v>
      </c>
      <c r="E312" s="1" t="s">
        <v>118</v>
      </c>
      <c r="F312" s="1" t="s">
        <v>42</v>
      </c>
      <c r="G312" s="1" t="s">
        <v>100</v>
      </c>
      <c r="H312" s="1" t="s">
        <v>101</v>
      </c>
      <c r="I312" s="1" t="s">
        <v>297</v>
      </c>
      <c r="J312" s="1" t="s">
        <v>617</v>
      </c>
      <c r="K312" s="1" t="s">
        <v>249</v>
      </c>
      <c r="L312" s="1" t="s">
        <v>121</v>
      </c>
      <c r="M312" s="1">
        <v>2</v>
      </c>
      <c r="N312" s="1" t="s">
        <v>1294</v>
      </c>
      <c r="O312" s="1" t="s">
        <v>105</v>
      </c>
      <c r="P312" s="1" t="s">
        <v>106</v>
      </c>
      <c r="Q312" s="1" t="s">
        <v>163</v>
      </c>
      <c r="R312" s="1" t="s">
        <v>109</v>
      </c>
      <c r="S312" s="1" t="s">
        <v>109</v>
      </c>
      <c r="T312" s="1" t="s">
        <v>125</v>
      </c>
      <c r="U312" s="1" t="s">
        <v>126</v>
      </c>
      <c r="V312" s="1" t="s">
        <v>618</v>
      </c>
      <c r="W312" s="1" t="s">
        <v>618</v>
      </c>
      <c r="X312" s="1" t="s">
        <v>1295</v>
      </c>
      <c r="Y312" s="1" t="s">
        <v>294</v>
      </c>
      <c r="Z312" s="1" t="s">
        <v>295</v>
      </c>
      <c r="AA312" s="1"/>
      <c r="AB312" s="1"/>
      <c r="AC312" s="1" t="s">
        <v>21</v>
      </c>
      <c r="AD312">
        <v>2</v>
      </c>
      <c r="AE312">
        <v>0</v>
      </c>
      <c r="AF312">
        <v>28</v>
      </c>
      <c r="AG312">
        <v>28</v>
      </c>
      <c r="AH312" t="str">
        <f t="shared" si="17"/>
        <v>14:1</v>
      </c>
      <c r="AI312">
        <f t="shared" si="18"/>
        <v>14</v>
      </c>
    </row>
    <row r="313" spans="1:35" x14ac:dyDescent="0.15">
      <c r="A313" t="str">
        <f t="shared" si="16"/>
        <v>130103300110109002</v>
      </c>
      <c r="B313" s="1" t="s">
        <v>289</v>
      </c>
      <c r="C313" s="1" t="s">
        <v>40</v>
      </c>
      <c r="D313" s="1" t="s">
        <v>616</v>
      </c>
      <c r="E313" s="1" t="s">
        <v>118</v>
      </c>
      <c r="F313" s="1" t="s">
        <v>44</v>
      </c>
      <c r="G313" s="1" t="s">
        <v>100</v>
      </c>
      <c r="H313" s="1" t="s">
        <v>101</v>
      </c>
      <c r="I313" s="1" t="s">
        <v>297</v>
      </c>
      <c r="J313" s="1" t="s">
        <v>619</v>
      </c>
      <c r="K313" s="1" t="s">
        <v>249</v>
      </c>
      <c r="L313" s="1" t="s">
        <v>121</v>
      </c>
      <c r="M313" s="1">
        <v>2</v>
      </c>
      <c r="N313" s="1" t="s">
        <v>1294</v>
      </c>
      <c r="O313" s="1" t="s">
        <v>105</v>
      </c>
      <c r="P313" s="1" t="s">
        <v>106</v>
      </c>
      <c r="Q313" s="1" t="s">
        <v>163</v>
      </c>
      <c r="R313" s="1" t="s">
        <v>109</v>
      </c>
      <c r="S313" s="1" t="s">
        <v>109</v>
      </c>
      <c r="T313" s="1" t="s">
        <v>125</v>
      </c>
      <c r="U313" s="1" t="s">
        <v>126</v>
      </c>
      <c r="V313" s="1" t="s">
        <v>618</v>
      </c>
      <c r="W313" s="1" t="s">
        <v>618</v>
      </c>
      <c r="X313" s="1" t="s">
        <v>1296</v>
      </c>
      <c r="Y313" s="1" t="s">
        <v>294</v>
      </c>
      <c r="Z313" s="1" t="s">
        <v>295</v>
      </c>
      <c r="AA313" s="1"/>
      <c r="AB313" s="1"/>
      <c r="AC313" s="1" t="s">
        <v>21</v>
      </c>
      <c r="AD313">
        <v>2</v>
      </c>
      <c r="AE313">
        <v>1</v>
      </c>
      <c r="AF313">
        <v>35</v>
      </c>
      <c r="AG313">
        <v>36</v>
      </c>
      <c r="AH313" t="str">
        <f t="shared" si="17"/>
        <v>18:1</v>
      </c>
      <c r="AI313">
        <f t="shared" si="18"/>
        <v>17.5</v>
      </c>
    </row>
    <row r="314" spans="1:35" x14ac:dyDescent="0.15">
      <c r="A314" t="str">
        <f t="shared" si="16"/>
        <v>130103300110110001</v>
      </c>
      <c r="B314" s="1" t="s">
        <v>289</v>
      </c>
      <c r="C314" s="1" t="s">
        <v>40</v>
      </c>
      <c r="D314" s="1" t="s">
        <v>620</v>
      </c>
      <c r="E314" s="1" t="s">
        <v>118</v>
      </c>
      <c r="F314" s="1" t="s">
        <v>42</v>
      </c>
      <c r="G314" s="1" t="s">
        <v>100</v>
      </c>
      <c r="H314" s="1" t="s">
        <v>101</v>
      </c>
      <c r="I314" s="1" t="s">
        <v>291</v>
      </c>
      <c r="J314" s="1" t="s">
        <v>621</v>
      </c>
      <c r="K314" s="1" t="s">
        <v>249</v>
      </c>
      <c r="L314" s="1" t="s">
        <v>121</v>
      </c>
      <c r="M314" s="1">
        <v>4</v>
      </c>
      <c r="N314" s="1" t="s">
        <v>1294</v>
      </c>
      <c r="O314" s="1" t="s">
        <v>105</v>
      </c>
      <c r="P314" s="1" t="s">
        <v>106</v>
      </c>
      <c r="Q314" s="1" t="s">
        <v>163</v>
      </c>
      <c r="R314" s="1" t="s">
        <v>109</v>
      </c>
      <c r="S314" s="1" t="s">
        <v>109</v>
      </c>
      <c r="T314" s="1" t="s">
        <v>125</v>
      </c>
      <c r="U314" s="1" t="s">
        <v>126</v>
      </c>
      <c r="V314" s="1" t="s">
        <v>622</v>
      </c>
      <c r="W314" s="1" t="s">
        <v>622</v>
      </c>
      <c r="X314" s="1" t="s">
        <v>1305</v>
      </c>
      <c r="Y314" s="1" t="s">
        <v>294</v>
      </c>
      <c r="Z314" s="1" t="s">
        <v>295</v>
      </c>
      <c r="AA314" s="1"/>
      <c r="AB314" s="1"/>
      <c r="AC314" s="1" t="s">
        <v>21</v>
      </c>
      <c r="AD314">
        <v>4</v>
      </c>
      <c r="AE314">
        <v>8</v>
      </c>
      <c r="AF314">
        <v>68</v>
      </c>
      <c r="AG314">
        <v>76</v>
      </c>
      <c r="AH314" t="str">
        <f t="shared" si="17"/>
        <v>17:1</v>
      </c>
      <c r="AI314">
        <f t="shared" si="18"/>
        <v>17</v>
      </c>
    </row>
    <row r="315" spans="1:35" x14ac:dyDescent="0.15">
      <c r="A315" t="str">
        <f t="shared" si="16"/>
        <v>130103300110110002</v>
      </c>
      <c r="B315" s="1" t="s">
        <v>289</v>
      </c>
      <c r="C315" s="1" t="s">
        <v>40</v>
      </c>
      <c r="D315" s="1" t="s">
        <v>620</v>
      </c>
      <c r="E315" s="1" t="s">
        <v>118</v>
      </c>
      <c r="F315" s="1" t="s">
        <v>44</v>
      </c>
      <c r="G315" s="1" t="s">
        <v>100</v>
      </c>
      <c r="H315" s="1" t="s">
        <v>101</v>
      </c>
      <c r="I315" s="1" t="s">
        <v>297</v>
      </c>
      <c r="J315" s="1" t="s">
        <v>623</v>
      </c>
      <c r="K315" s="1" t="s">
        <v>249</v>
      </c>
      <c r="L315" s="1" t="s">
        <v>121</v>
      </c>
      <c r="M315" s="1">
        <v>2</v>
      </c>
      <c r="N315" s="1" t="s">
        <v>1294</v>
      </c>
      <c r="O315" s="1" t="s">
        <v>105</v>
      </c>
      <c r="P315" s="1" t="s">
        <v>106</v>
      </c>
      <c r="Q315" s="1" t="s">
        <v>163</v>
      </c>
      <c r="R315" s="1" t="s">
        <v>109</v>
      </c>
      <c r="S315" s="1" t="s">
        <v>109</v>
      </c>
      <c r="T315" s="1" t="s">
        <v>125</v>
      </c>
      <c r="U315" s="1" t="s">
        <v>126</v>
      </c>
      <c r="V315" s="1" t="s">
        <v>622</v>
      </c>
      <c r="W315" s="1" t="s">
        <v>622</v>
      </c>
      <c r="X315" s="1" t="s">
        <v>1301</v>
      </c>
      <c r="Y315" s="1" t="s">
        <v>294</v>
      </c>
      <c r="Z315" s="1" t="s">
        <v>295</v>
      </c>
      <c r="AA315" s="1"/>
      <c r="AB315" s="1"/>
      <c r="AC315" s="1" t="s">
        <v>21</v>
      </c>
      <c r="AD315">
        <v>2</v>
      </c>
      <c r="AE315">
        <v>38</v>
      </c>
      <c r="AF315">
        <v>324</v>
      </c>
      <c r="AG315">
        <v>362</v>
      </c>
      <c r="AH315" t="str">
        <f t="shared" si="17"/>
        <v>162:1</v>
      </c>
      <c r="AI315">
        <f t="shared" si="18"/>
        <v>162</v>
      </c>
    </row>
    <row r="316" spans="1:35" x14ac:dyDescent="0.15">
      <c r="A316" t="str">
        <f t="shared" si="16"/>
        <v>130103300110111001</v>
      </c>
      <c r="B316" s="1" t="s">
        <v>289</v>
      </c>
      <c r="C316" s="1" t="s">
        <v>40</v>
      </c>
      <c r="D316" s="1" t="s">
        <v>624</v>
      </c>
      <c r="E316" s="1" t="s">
        <v>118</v>
      </c>
      <c r="F316" s="1" t="s">
        <v>42</v>
      </c>
      <c r="G316" s="1" t="s">
        <v>100</v>
      </c>
      <c r="H316" s="1" t="s">
        <v>101</v>
      </c>
      <c r="I316" s="1" t="s">
        <v>297</v>
      </c>
      <c r="J316" s="1" t="s">
        <v>625</v>
      </c>
      <c r="K316" s="1" t="s">
        <v>249</v>
      </c>
      <c r="L316" s="1" t="s">
        <v>121</v>
      </c>
      <c r="M316" s="1">
        <v>2</v>
      </c>
      <c r="N316" s="1" t="s">
        <v>1294</v>
      </c>
      <c r="O316" s="1" t="s">
        <v>105</v>
      </c>
      <c r="P316" s="1" t="s">
        <v>106</v>
      </c>
      <c r="Q316" s="1" t="s">
        <v>163</v>
      </c>
      <c r="R316" s="1" t="s">
        <v>109</v>
      </c>
      <c r="S316" s="1" t="s">
        <v>109</v>
      </c>
      <c r="T316" s="1" t="s">
        <v>125</v>
      </c>
      <c r="U316" s="1" t="s">
        <v>126</v>
      </c>
      <c r="V316" s="1" t="s">
        <v>626</v>
      </c>
      <c r="W316" s="1" t="s">
        <v>626</v>
      </c>
      <c r="X316" s="1" t="s">
        <v>1303</v>
      </c>
      <c r="Y316" s="1" t="s">
        <v>294</v>
      </c>
      <c r="Z316" s="1" t="s">
        <v>295</v>
      </c>
      <c r="AA316" s="1"/>
      <c r="AB316" s="1"/>
      <c r="AC316" s="1" t="s">
        <v>21</v>
      </c>
      <c r="AD316">
        <v>2</v>
      </c>
      <c r="AE316">
        <v>6</v>
      </c>
      <c r="AF316">
        <v>33</v>
      </c>
      <c r="AG316">
        <v>39</v>
      </c>
      <c r="AH316" t="str">
        <f t="shared" si="17"/>
        <v>17:1</v>
      </c>
      <c r="AI316">
        <f t="shared" si="18"/>
        <v>16.5</v>
      </c>
    </row>
    <row r="317" spans="1:35" x14ac:dyDescent="0.15">
      <c r="A317" t="str">
        <f t="shared" si="16"/>
        <v>130103300110111002</v>
      </c>
      <c r="B317" s="1" t="s">
        <v>289</v>
      </c>
      <c r="C317" s="1" t="s">
        <v>40</v>
      </c>
      <c r="D317" s="1" t="s">
        <v>624</v>
      </c>
      <c r="E317" s="1" t="s">
        <v>118</v>
      </c>
      <c r="F317" s="1" t="s">
        <v>44</v>
      </c>
      <c r="G317" s="1" t="s">
        <v>100</v>
      </c>
      <c r="H317" s="1" t="s">
        <v>101</v>
      </c>
      <c r="I317" s="1" t="s">
        <v>291</v>
      </c>
      <c r="J317" s="1" t="s">
        <v>627</v>
      </c>
      <c r="K317" s="1" t="s">
        <v>249</v>
      </c>
      <c r="L317" s="1" t="s">
        <v>121</v>
      </c>
      <c r="M317" s="1">
        <v>2</v>
      </c>
      <c r="N317" s="1" t="s">
        <v>1294</v>
      </c>
      <c r="O317" s="1" t="s">
        <v>105</v>
      </c>
      <c r="P317" s="1" t="s">
        <v>106</v>
      </c>
      <c r="Q317" s="1" t="s">
        <v>163</v>
      </c>
      <c r="R317" s="1" t="s">
        <v>109</v>
      </c>
      <c r="S317" s="1" t="s">
        <v>109</v>
      </c>
      <c r="T317" s="1" t="s">
        <v>125</v>
      </c>
      <c r="U317" s="1" t="s">
        <v>126</v>
      </c>
      <c r="V317" s="1" t="s">
        <v>626</v>
      </c>
      <c r="W317" s="1" t="s">
        <v>626</v>
      </c>
      <c r="X317" s="1" t="s">
        <v>1305</v>
      </c>
      <c r="Y317" s="1" t="s">
        <v>294</v>
      </c>
      <c r="Z317" s="1" t="s">
        <v>295</v>
      </c>
      <c r="AA317" s="1"/>
      <c r="AB317" s="1"/>
      <c r="AC317" s="1" t="s">
        <v>21</v>
      </c>
      <c r="AD317">
        <v>2</v>
      </c>
      <c r="AE317">
        <v>4</v>
      </c>
      <c r="AF317">
        <v>36</v>
      </c>
      <c r="AG317">
        <v>40</v>
      </c>
      <c r="AH317" t="str">
        <f t="shared" si="17"/>
        <v>18:1</v>
      </c>
      <c r="AI317">
        <f t="shared" si="18"/>
        <v>18</v>
      </c>
    </row>
    <row r="318" spans="1:35" x14ac:dyDescent="0.15">
      <c r="A318" t="str">
        <f t="shared" si="16"/>
        <v>130103300110113001</v>
      </c>
      <c r="B318" s="1" t="s">
        <v>289</v>
      </c>
      <c r="C318" s="1" t="s">
        <v>40</v>
      </c>
      <c r="D318" s="1" t="s">
        <v>65</v>
      </c>
      <c r="E318" s="1" t="s">
        <v>118</v>
      </c>
      <c r="F318" s="1" t="s">
        <v>42</v>
      </c>
      <c r="G318" s="1" t="s">
        <v>100</v>
      </c>
      <c r="H318" s="1" t="s">
        <v>101</v>
      </c>
      <c r="I318" s="1" t="s">
        <v>297</v>
      </c>
      <c r="J318" s="1" t="s">
        <v>628</v>
      </c>
      <c r="K318" s="1" t="s">
        <v>249</v>
      </c>
      <c r="L318" s="1" t="s">
        <v>121</v>
      </c>
      <c r="M318" s="1">
        <v>2</v>
      </c>
      <c r="N318" s="1" t="s">
        <v>1294</v>
      </c>
      <c r="O318" s="1" t="s">
        <v>105</v>
      </c>
      <c r="P318" s="1" t="s">
        <v>106</v>
      </c>
      <c r="Q318" s="1" t="s">
        <v>163</v>
      </c>
      <c r="R318" s="1" t="s">
        <v>109</v>
      </c>
      <c r="S318" s="1" t="s">
        <v>109</v>
      </c>
      <c r="T318" s="1" t="s">
        <v>125</v>
      </c>
      <c r="U318" s="1" t="s">
        <v>126</v>
      </c>
      <c r="V318" s="1" t="s">
        <v>629</v>
      </c>
      <c r="W318" s="1" t="s">
        <v>629</v>
      </c>
      <c r="X318" s="1" t="s">
        <v>1295</v>
      </c>
      <c r="Y318" s="1" t="s">
        <v>294</v>
      </c>
      <c r="Z318" s="1" t="s">
        <v>295</v>
      </c>
      <c r="AA318" s="1"/>
      <c r="AB318" s="1"/>
      <c r="AC318" s="1" t="s">
        <v>21</v>
      </c>
      <c r="AD318">
        <v>2</v>
      </c>
      <c r="AE318">
        <v>0</v>
      </c>
      <c r="AF318">
        <v>30</v>
      </c>
      <c r="AG318">
        <v>30</v>
      </c>
      <c r="AH318" t="str">
        <f t="shared" si="17"/>
        <v>15:1</v>
      </c>
      <c r="AI318">
        <f t="shared" si="18"/>
        <v>15</v>
      </c>
    </row>
    <row r="319" spans="1:35" x14ac:dyDescent="0.15">
      <c r="A319" t="str">
        <f t="shared" si="16"/>
        <v>130103300110113002</v>
      </c>
      <c r="B319" s="1" t="s">
        <v>289</v>
      </c>
      <c r="C319" s="1" t="s">
        <v>40</v>
      </c>
      <c r="D319" s="1" t="s">
        <v>65</v>
      </c>
      <c r="E319" s="1" t="s">
        <v>118</v>
      </c>
      <c r="F319" s="1" t="s">
        <v>44</v>
      </c>
      <c r="G319" s="1" t="s">
        <v>100</v>
      </c>
      <c r="H319" s="1" t="s">
        <v>101</v>
      </c>
      <c r="I319" s="1" t="s">
        <v>297</v>
      </c>
      <c r="J319" s="1" t="s">
        <v>630</v>
      </c>
      <c r="K319" s="1" t="s">
        <v>249</v>
      </c>
      <c r="L319" s="1" t="s">
        <v>121</v>
      </c>
      <c r="M319" s="1">
        <v>2</v>
      </c>
      <c r="N319" s="1" t="s">
        <v>1294</v>
      </c>
      <c r="O319" s="1" t="s">
        <v>105</v>
      </c>
      <c r="P319" s="1" t="s">
        <v>106</v>
      </c>
      <c r="Q319" s="1" t="s">
        <v>163</v>
      </c>
      <c r="R319" s="1" t="s">
        <v>109</v>
      </c>
      <c r="S319" s="1" t="s">
        <v>109</v>
      </c>
      <c r="T319" s="1" t="s">
        <v>125</v>
      </c>
      <c r="U319" s="1" t="s">
        <v>126</v>
      </c>
      <c r="V319" s="1" t="s">
        <v>629</v>
      </c>
      <c r="W319" s="1" t="s">
        <v>629</v>
      </c>
      <c r="X319" s="1" t="s">
        <v>1296</v>
      </c>
      <c r="Y319" s="1" t="s">
        <v>294</v>
      </c>
      <c r="Z319" s="1" t="s">
        <v>295</v>
      </c>
      <c r="AA319" s="1"/>
      <c r="AB319" s="1"/>
      <c r="AC319" s="1" t="s">
        <v>21</v>
      </c>
      <c r="AD319">
        <v>2</v>
      </c>
      <c r="AE319">
        <v>2</v>
      </c>
      <c r="AF319">
        <v>32</v>
      </c>
      <c r="AG319">
        <v>34</v>
      </c>
      <c r="AH319" t="str">
        <f t="shared" si="17"/>
        <v>16:1</v>
      </c>
      <c r="AI319">
        <f t="shared" si="18"/>
        <v>16</v>
      </c>
    </row>
    <row r="320" spans="1:35" x14ac:dyDescent="0.15">
      <c r="A320" t="str">
        <f t="shared" si="16"/>
        <v>130103300110113003</v>
      </c>
      <c r="B320" s="1" t="s">
        <v>289</v>
      </c>
      <c r="C320" s="1" t="s">
        <v>40</v>
      </c>
      <c r="D320" s="1" t="s">
        <v>65</v>
      </c>
      <c r="E320" s="1" t="s">
        <v>118</v>
      </c>
      <c r="F320" s="1" t="s">
        <v>63</v>
      </c>
      <c r="G320" s="1" t="s">
        <v>100</v>
      </c>
      <c r="H320" s="1" t="s">
        <v>101</v>
      </c>
      <c r="I320" s="1" t="s">
        <v>297</v>
      </c>
      <c r="J320" s="1" t="s">
        <v>1158</v>
      </c>
      <c r="K320" s="1" t="s">
        <v>249</v>
      </c>
      <c r="L320" s="1" t="s">
        <v>121</v>
      </c>
      <c r="M320" s="1">
        <v>4</v>
      </c>
      <c r="N320" s="1" t="s">
        <v>1300</v>
      </c>
      <c r="O320" s="1" t="s">
        <v>105</v>
      </c>
      <c r="P320" s="1" t="s">
        <v>106</v>
      </c>
      <c r="Q320" s="1" t="s">
        <v>163</v>
      </c>
      <c r="R320" s="1" t="s">
        <v>203</v>
      </c>
      <c r="S320" s="1" t="s">
        <v>204</v>
      </c>
      <c r="T320" s="1" t="s">
        <v>125</v>
      </c>
      <c r="U320" s="1" t="s">
        <v>126</v>
      </c>
      <c r="V320" s="1" t="s">
        <v>629</v>
      </c>
      <c r="W320" s="1" t="s">
        <v>629</v>
      </c>
      <c r="X320" s="1" t="s">
        <v>1301</v>
      </c>
      <c r="Y320" s="1" t="s">
        <v>294</v>
      </c>
      <c r="Z320" s="1" t="s">
        <v>295</v>
      </c>
      <c r="AA320" s="1"/>
      <c r="AB320" s="1"/>
      <c r="AC320" s="1" t="s">
        <v>21</v>
      </c>
      <c r="AD320">
        <v>4</v>
      </c>
      <c r="AE320">
        <v>0</v>
      </c>
      <c r="AF320">
        <v>18</v>
      </c>
      <c r="AG320">
        <v>18</v>
      </c>
      <c r="AH320" t="str">
        <f t="shared" si="17"/>
        <v>5:1</v>
      </c>
      <c r="AI320">
        <f t="shared" si="18"/>
        <v>4.5</v>
      </c>
    </row>
    <row r="321" spans="1:35" x14ac:dyDescent="0.15">
      <c r="A321" t="str">
        <f t="shared" si="16"/>
        <v>130103300110114001</v>
      </c>
      <c r="B321" s="1" t="s">
        <v>289</v>
      </c>
      <c r="C321" s="1" t="s">
        <v>40</v>
      </c>
      <c r="D321" s="1" t="s">
        <v>631</v>
      </c>
      <c r="E321" s="1" t="s">
        <v>118</v>
      </c>
      <c r="F321" s="1" t="s">
        <v>42</v>
      </c>
      <c r="G321" s="1" t="s">
        <v>100</v>
      </c>
      <c r="H321" s="1" t="s">
        <v>101</v>
      </c>
      <c r="I321" s="1" t="s">
        <v>297</v>
      </c>
      <c r="J321" s="1" t="s">
        <v>632</v>
      </c>
      <c r="K321" s="1" t="s">
        <v>249</v>
      </c>
      <c r="L321" s="1" t="s">
        <v>121</v>
      </c>
      <c r="M321" s="1">
        <v>2</v>
      </c>
      <c r="N321" s="1" t="s">
        <v>1294</v>
      </c>
      <c r="O321" s="1" t="s">
        <v>105</v>
      </c>
      <c r="P321" s="1" t="s">
        <v>106</v>
      </c>
      <c r="Q321" s="1" t="s">
        <v>163</v>
      </c>
      <c r="R321" s="1" t="s">
        <v>109</v>
      </c>
      <c r="S321" s="1" t="s">
        <v>109</v>
      </c>
      <c r="T321" s="1" t="s">
        <v>125</v>
      </c>
      <c r="U321" s="1" t="s">
        <v>126</v>
      </c>
      <c r="V321" s="1" t="s">
        <v>633</v>
      </c>
      <c r="W321" s="1" t="s">
        <v>633</v>
      </c>
      <c r="X321" s="1" t="s">
        <v>1303</v>
      </c>
      <c r="Y321" s="1" t="s">
        <v>294</v>
      </c>
      <c r="Z321" s="1" t="s">
        <v>295</v>
      </c>
      <c r="AA321" s="1"/>
      <c r="AB321" s="1"/>
      <c r="AC321" s="1" t="s">
        <v>21</v>
      </c>
      <c r="AD321">
        <v>2</v>
      </c>
      <c r="AE321">
        <v>5</v>
      </c>
      <c r="AF321">
        <v>51</v>
      </c>
      <c r="AG321">
        <v>56</v>
      </c>
      <c r="AH321" t="str">
        <f t="shared" si="17"/>
        <v>26:1</v>
      </c>
      <c r="AI321">
        <f t="shared" si="18"/>
        <v>25.5</v>
      </c>
    </row>
    <row r="322" spans="1:35" x14ac:dyDescent="0.15">
      <c r="A322" t="str">
        <f t="shared" ref="A322:A385" si="19">B322&amp;J322</f>
        <v>130103300110114002</v>
      </c>
      <c r="B322" s="1" t="s">
        <v>289</v>
      </c>
      <c r="C322" s="1" t="s">
        <v>40</v>
      </c>
      <c r="D322" s="1" t="s">
        <v>631</v>
      </c>
      <c r="E322" s="1" t="s">
        <v>118</v>
      </c>
      <c r="F322" s="1" t="s">
        <v>44</v>
      </c>
      <c r="G322" s="1" t="s">
        <v>100</v>
      </c>
      <c r="H322" s="1" t="s">
        <v>101</v>
      </c>
      <c r="I322" s="1" t="s">
        <v>291</v>
      </c>
      <c r="J322" s="1" t="s">
        <v>634</v>
      </c>
      <c r="K322" s="1" t="s">
        <v>249</v>
      </c>
      <c r="L322" s="1" t="s">
        <v>121</v>
      </c>
      <c r="M322" s="1">
        <v>2</v>
      </c>
      <c r="N322" s="1" t="s">
        <v>1294</v>
      </c>
      <c r="O322" s="1" t="s">
        <v>105</v>
      </c>
      <c r="P322" s="1" t="s">
        <v>106</v>
      </c>
      <c r="Q322" s="1" t="s">
        <v>163</v>
      </c>
      <c r="R322" s="1" t="s">
        <v>109</v>
      </c>
      <c r="S322" s="1" t="s">
        <v>109</v>
      </c>
      <c r="T322" s="1" t="s">
        <v>125</v>
      </c>
      <c r="U322" s="1" t="s">
        <v>126</v>
      </c>
      <c r="V322" s="1" t="s">
        <v>633</v>
      </c>
      <c r="W322" s="1" t="s">
        <v>633</v>
      </c>
      <c r="X322" s="1" t="s">
        <v>1305</v>
      </c>
      <c r="Y322" s="1" t="s">
        <v>294</v>
      </c>
      <c r="Z322" s="1" t="s">
        <v>295</v>
      </c>
      <c r="AA322" s="1"/>
      <c r="AB322" s="1"/>
      <c r="AC322" s="1" t="s">
        <v>21</v>
      </c>
      <c r="AD322">
        <v>2</v>
      </c>
      <c r="AE322">
        <v>5</v>
      </c>
      <c r="AF322">
        <v>46</v>
      </c>
      <c r="AG322">
        <v>51</v>
      </c>
      <c r="AH322" t="str">
        <f t="shared" si="17"/>
        <v>23:1</v>
      </c>
      <c r="AI322">
        <f t="shared" si="18"/>
        <v>23</v>
      </c>
    </row>
    <row r="323" spans="1:35" x14ac:dyDescent="0.15">
      <c r="A323" t="str">
        <f t="shared" si="19"/>
        <v>130103300110116001</v>
      </c>
      <c r="B323" s="1" t="s">
        <v>289</v>
      </c>
      <c r="C323" s="1" t="s">
        <v>40</v>
      </c>
      <c r="D323" s="1" t="s">
        <v>635</v>
      </c>
      <c r="E323" s="1" t="s">
        <v>118</v>
      </c>
      <c r="F323" s="1" t="s">
        <v>42</v>
      </c>
      <c r="G323" s="1" t="s">
        <v>100</v>
      </c>
      <c r="H323" s="1" t="s">
        <v>101</v>
      </c>
      <c r="I323" s="1" t="s">
        <v>297</v>
      </c>
      <c r="J323" s="1" t="s">
        <v>636</v>
      </c>
      <c r="K323" s="1" t="s">
        <v>249</v>
      </c>
      <c r="L323" s="1" t="s">
        <v>121</v>
      </c>
      <c r="M323" s="1">
        <v>3</v>
      </c>
      <c r="N323" s="1" t="s">
        <v>1294</v>
      </c>
      <c r="O323" s="1" t="s">
        <v>105</v>
      </c>
      <c r="P323" s="1" t="s">
        <v>106</v>
      </c>
      <c r="Q323" s="1" t="s">
        <v>163</v>
      </c>
      <c r="R323" s="1" t="s">
        <v>109</v>
      </c>
      <c r="S323" s="1" t="s">
        <v>109</v>
      </c>
      <c r="T323" s="1" t="s">
        <v>125</v>
      </c>
      <c r="U323" s="1" t="s">
        <v>126</v>
      </c>
      <c r="V323" s="1" t="s">
        <v>637</v>
      </c>
      <c r="W323" s="1" t="s">
        <v>637</v>
      </c>
      <c r="X323" s="1" t="s">
        <v>1295</v>
      </c>
      <c r="Y323" s="1" t="s">
        <v>294</v>
      </c>
      <c r="Z323" s="1" t="s">
        <v>295</v>
      </c>
      <c r="AA323" s="1"/>
      <c r="AB323" s="1"/>
      <c r="AC323" s="1" t="s">
        <v>21</v>
      </c>
      <c r="AD323">
        <v>3</v>
      </c>
      <c r="AE323">
        <v>3</v>
      </c>
      <c r="AF323">
        <v>45</v>
      </c>
      <c r="AG323">
        <v>48</v>
      </c>
      <c r="AH323" t="str">
        <f t="shared" si="17"/>
        <v>15:1</v>
      </c>
      <c r="AI323">
        <f t="shared" si="18"/>
        <v>15</v>
      </c>
    </row>
    <row r="324" spans="1:35" x14ac:dyDescent="0.15">
      <c r="A324" t="str">
        <f t="shared" si="19"/>
        <v>130103300110116002</v>
      </c>
      <c r="B324" s="1" t="s">
        <v>289</v>
      </c>
      <c r="C324" s="1" t="s">
        <v>40</v>
      </c>
      <c r="D324" s="1" t="s">
        <v>635</v>
      </c>
      <c r="E324" s="1" t="s">
        <v>118</v>
      </c>
      <c r="F324" s="1" t="s">
        <v>44</v>
      </c>
      <c r="G324" s="1" t="s">
        <v>100</v>
      </c>
      <c r="H324" s="1" t="s">
        <v>101</v>
      </c>
      <c r="I324" s="1" t="s">
        <v>297</v>
      </c>
      <c r="J324" s="1" t="s">
        <v>638</v>
      </c>
      <c r="K324" s="1" t="s">
        <v>249</v>
      </c>
      <c r="L324" s="1" t="s">
        <v>121</v>
      </c>
      <c r="M324" s="1">
        <v>3</v>
      </c>
      <c r="N324" s="1" t="s">
        <v>1294</v>
      </c>
      <c r="O324" s="1" t="s">
        <v>105</v>
      </c>
      <c r="P324" s="1" t="s">
        <v>106</v>
      </c>
      <c r="Q324" s="1" t="s">
        <v>163</v>
      </c>
      <c r="R324" s="1" t="s">
        <v>109</v>
      </c>
      <c r="S324" s="1" t="s">
        <v>109</v>
      </c>
      <c r="T324" s="1" t="s">
        <v>125</v>
      </c>
      <c r="U324" s="1" t="s">
        <v>126</v>
      </c>
      <c r="V324" s="1" t="s">
        <v>637</v>
      </c>
      <c r="W324" s="1" t="s">
        <v>637</v>
      </c>
      <c r="X324" s="1" t="s">
        <v>1296</v>
      </c>
      <c r="Y324" s="1" t="s">
        <v>294</v>
      </c>
      <c r="Z324" s="1" t="s">
        <v>295</v>
      </c>
      <c r="AA324" s="1"/>
      <c r="AB324" s="1"/>
      <c r="AC324" s="1" t="s">
        <v>21</v>
      </c>
      <c r="AD324">
        <v>3</v>
      </c>
      <c r="AE324">
        <v>3</v>
      </c>
      <c r="AF324">
        <v>65</v>
      </c>
      <c r="AG324">
        <v>68</v>
      </c>
      <c r="AH324" t="str">
        <f t="shared" si="17"/>
        <v>22:1</v>
      </c>
      <c r="AI324">
        <f t="shared" si="18"/>
        <v>21.666666666666668</v>
      </c>
    </row>
    <row r="325" spans="1:35" x14ac:dyDescent="0.15">
      <c r="A325" t="str">
        <f t="shared" si="19"/>
        <v>130103300110116003</v>
      </c>
      <c r="B325" s="1" t="s">
        <v>289</v>
      </c>
      <c r="C325" s="1" t="s">
        <v>40</v>
      </c>
      <c r="D325" s="1" t="s">
        <v>635</v>
      </c>
      <c r="E325" s="1" t="s">
        <v>118</v>
      </c>
      <c r="F325" s="1" t="s">
        <v>63</v>
      </c>
      <c r="G325" s="1" t="s">
        <v>100</v>
      </c>
      <c r="H325" s="1" t="s">
        <v>101</v>
      </c>
      <c r="I325" s="1" t="s">
        <v>297</v>
      </c>
      <c r="J325" s="1" t="s">
        <v>1157</v>
      </c>
      <c r="K325" s="1" t="s">
        <v>249</v>
      </c>
      <c r="L325" s="1" t="s">
        <v>121</v>
      </c>
      <c r="M325" s="1">
        <v>2</v>
      </c>
      <c r="N325" s="1" t="s">
        <v>1300</v>
      </c>
      <c r="O325" s="1" t="s">
        <v>105</v>
      </c>
      <c r="P325" s="1" t="s">
        <v>106</v>
      </c>
      <c r="Q325" s="1" t="s">
        <v>163</v>
      </c>
      <c r="R325" s="1" t="s">
        <v>203</v>
      </c>
      <c r="S325" s="1" t="s">
        <v>204</v>
      </c>
      <c r="T325" s="1" t="s">
        <v>125</v>
      </c>
      <c r="U325" s="1" t="s">
        <v>126</v>
      </c>
      <c r="V325" s="1" t="s">
        <v>637</v>
      </c>
      <c r="W325" s="1" t="s">
        <v>637</v>
      </c>
      <c r="X325" s="1" t="s">
        <v>1301</v>
      </c>
      <c r="Y325" s="1" t="s">
        <v>294</v>
      </c>
      <c r="Z325" s="1" t="s">
        <v>295</v>
      </c>
      <c r="AA325" s="1"/>
      <c r="AB325" s="1"/>
      <c r="AC325" s="1" t="s">
        <v>21</v>
      </c>
      <c r="AD325">
        <v>2</v>
      </c>
      <c r="AE325">
        <v>1</v>
      </c>
      <c r="AF325">
        <v>16</v>
      </c>
      <c r="AG325">
        <v>17</v>
      </c>
      <c r="AH325" t="str">
        <f t="shared" si="17"/>
        <v>8:1</v>
      </c>
      <c r="AI325">
        <f t="shared" si="18"/>
        <v>8</v>
      </c>
    </row>
    <row r="326" spans="1:35" x14ac:dyDescent="0.15">
      <c r="A326" t="str">
        <f t="shared" si="19"/>
        <v>130103300110117001</v>
      </c>
      <c r="B326" s="1" t="s">
        <v>289</v>
      </c>
      <c r="C326" s="1" t="s">
        <v>40</v>
      </c>
      <c r="D326" s="1" t="s">
        <v>639</v>
      </c>
      <c r="E326" s="1" t="s">
        <v>118</v>
      </c>
      <c r="F326" s="1" t="s">
        <v>42</v>
      </c>
      <c r="G326" s="1" t="s">
        <v>100</v>
      </c>
      <c r="H326" s="1" t="s">
        <v>101</v>
      </c>
      <c r="I326" s="1" t="s">
        <v>297</v>
      </c>
      <c r="J326" s="1" t="s">
        <v>640</v>
      </c>
      <c r="K326" s="1" t="s">
        <v>249</v>
      </c>
      <c r="L326" s="1" t="s">
        <v>121</v>
      </c>
      <c r="M326" s="1">
        <v>2</v>
      </c>
      <c r="N326" s="1" t="s">
        <v>1294</v>
      </c>
      <c r="O326" s="1" t="s">
        <v>105</v>
      </c>
      <c r="P326" s="1" t="s">
        <v>106</v>
      </c>
      <c r="Q326" s="1" t="s">
        <v>163</v>
      </c>
      <c r="R326" s="1" t="s">
        <v>109</v>
      </c>
      <c r="S326" s="1" t="s">
        <v>109</v>
      </c>
      <c r="T326" s="1" t="s">
        <v>125</v>
      </c>
      <c r="U326" s="1" t="s">
        <v>126</v>
      </c>
      <c r="V326" s="1" t="s">
        <v>641</v>
      </c>
      <c r="W326" s="1" t="s">
        <v>641</v>
      </c>
      <c r="X326" s="1" t="s">
        <v>1303</v>
      </c>
      <c r="Y326" s="1" t="s">
        <v>294</v>
      </c>
      <c r="Z326" s="1" t="s">
        <v>295</v>
      </c>
      <c r="AA326" s="1"/>
      <c r="AB326" s="1"/>
      <c r="AC326" s="1" t="s">
        <v>21</v>
      </c>
      <c r="AD326">
        <v>2</v>
      </c>
      <c r="AE326">
        <v>0</v>
      </c>
      <c r="AF326">
        <v>36</v>
      </c>
      <c r="AG326">
        <v>36</v>
      </c>
      <c r="AH326" t="str">
        <f t="shared" si="17"/>
        <v>18:1</v>
      </c>
      <c r="AI326">
        <f t="shared" si="18"/>
        <v>18</v>
      </c>
    </row>
    <row r="327" spans="1:35" x14ac:dyDescent="0.15">
      <c r="A327" t="str">
        <f t="shared" si="19"/>
        <v>130103300110117002</v>
      </c>
      <c r="B327" s="1" t="s">
        <v>289</v>
      </c>
      <c r="C327" s="1" t="s">
        <v>40</v>
      </c>
      <c r="D327" s="1" t="s">
        <v>639</v>
      </c>
      <c r="E327" s="1" t="s">
        <v>118</v>
      </c>
      <c r="F327" s="1" t="s">
        <v>44</v>
      </c>
      <c r="G327" s="1" t="s">
        <v>100</v>
      </c>
      <c r="H327" s="1" t="s">
        <v>101</v>
      </c>
      <c r="I327" s="1" t="s">
        <v>291</v>
      </c>
      <c r="J327" s="1" t="s">
        <v>642</v>
      </c>
      <c r="K327" s="1" t="s">
        <v>249</v>
      </c>
      <c r="L327" s="1" t="s">
        <v>121</v>
      </c>
      <c r="M327" s="1">
        <v>2</v>
      </c>
      <c r="N327" s="1" t="s">
        <v>1294</v>
      </c>
      <c r="O327" s="1" t="s">
        <v>105</v>
      </c>
      <c r="P327" s="1" t="s">
        <v>106</v>
      </c>
      <c r="Q327" s="1" t="s">
        <v>163</v>
      </c>
      <c r="R327" s="1" t="s">
        <v>109</v>
      </c>
      <c r="S327" s="1" t="s">
        <v>109</v>
      </c>
      <c r="T327" s="1" t="s">
        <v>125</v>
      </c>
      <c r="U327" s="1" t="s">
        <v>126</v>
      </c>
      <c r="V327" s="1" t="s">
        <v>641</v>
      </c>
      <c r="W327" s="1" t="s">
        <v>641</v>
      </c>
      <c r="X327" s="1" t="s">
        <v>1305</v>
      </c>
      <c r="Y327" s="1" t="s">
        <v>294</v>
      </c>
      <c r="Z327" s="1" t="s">
        <v>295</v>
      </c>
      <c r="AA327" s="1"/>
      <c r="AB327" s="1"/>
      <c r="AC327" s="1" t="s">
        <v>21</v>
      </c>
      <c r="AD327">
        <v>2</v>
      </c>
      <c r="AE327">
        <v>4</v>
      </c>
      <c r="AF327">
        <v>31</v>
      </c>
      <c r="AG327">
        <v>35</v>
      </c>
      <c r="AH327" t="str">
        <f t="shared" si="17"/>
        <v>16:1</v>
      </c>
      <c r="AI327">
        <f t="shared" si="18"/>
        <v>15.5</v>
      </c>
    </row>
    <row r="328" spans="1:35" x14ac:dyDescent="0.15">
      <c r="A328" t="str">
        <f t="shared" si="19"/>
        <v>130103300110118001</v>
      </c>
      <c r="B328" s="1" t="s">
        <v>289</v>
      </c>
      <c r="C328" s="1" t="s">
        <v>40</v>
      </c>
      <c r="D328" s="1" t="s">
        <v>66</v>
      </c>
      <c r="E328" s="1" t="s">
        <v>118</v>
      </c>
      <c r="F328" s="1" t="s">
        <v>42</v>
      </c>
      <c r="G328" s="1" t="s">
        <v>100</v>
      </c>
      <c r="H328" s="1" t="s">
        <v>101</v>
      </c>
      <c r="I328" s="1" t="s">
        <v>297</v>
      </c>
      <c r="J328" s="1" t="s">
        <v>643</v>
      </c>
      <c r="K328" s="1" t="s">
        <v>249</v>
      </c>
      <c r="L328" s="1" t="s">
        <v>121</v>
      </c>
      <c r="M328" s="1">
        <v>2</v>
      </c>
      <c r="N328" s="1" t="s">
        <v>1294</v>
      </c>
      <c r="O328" s="1" t="s">
        <v>105</v>
      </c>
      <c r="P328" s="1" t="s">
        <v>106</v>
      </c>
      <c r="Q328" s="1" t="s">
        <v>163</v>
      </c>
      <c r="R328" s="1" t="s">
        <v>109</v>
      </c>
      <c r="S328" s="1" t="s">
        <v>109</v>
      </c>
      <c r="T328" s="1" t="s">
        <v>125</v>
      </c>
      <c r="U328" s="1" t="s">
        <v>126</v>
      </c>
      <c r="V328" s="1" t="s">
        <v>644</v>
      </c>
      <c r="W328" s="1" t="s">
        <v>644</v>
      </c>
      <c r="X328" s="1" t="s">
        <v>1295</v>
      </c>
      <c r="Y328" s="1" t="s">
        <v>294</v>
      </c>
      <c r="Z328" s="1" t="s">
        <v>295</v>
      </c>
      <c r="AA328" s="1"/>
      <c r="AB328" s="1"/>
      <c r="AC328" s="1" t="s">
        <v>21</v>
      </c>
      <c r="AD328">
        <v>2</v>
      </c>
      <c r="AE328">
        <v>1</v>
      </c>
      <c r="AF328">
        <v>38</v>
      </c>
      <c r="AG328">
        <v>39</v>
      </c>
      <c r="AH328" t="str">
        <f t="shared" si="17"/>
        <v>19:1</v>
      </c>
      <c r="AI328">
        <f t="shared" si="18"/>
        <v>19</v>
      </c>
    </row>
    <row r="329" spans="1:35" x14ac:dyDescent="0.15">
      <c r="A329" t="str">
        <f t="shared" si="19"/>
        <v>130103300110118002</v>
      </c>
      <c r="B329" s="1" t="s">
        <v>289</v>
      </c>
      <c r="C329" s="1" t="s">
        <v>40</v>
      </c>
      <c r="D329" s="1" t="s">
        <v>66</v>
      </c>
      <c r="E329" s="1" t="s">
        <v>118</v>
      </c>
      <c r="F329" s="1" t="s">
        <v>44</v>
      </c>
      <c r="G329" s="1" t="s">
        <v>100</v>
      </c>
      <c r="H329" s="1" t="s">
        <v>101</v>
      </c>
      <c r="I329" s="1" t="s">
        <v>297</v>
      </c>
      <c r="J329" s="1" t="s">
        <v>645</v>
      </c>
      <c r="K329" s="1" t="s">
        <v>249</v>
      </c>
      <c r="L329" s="1" t="s">
        <v>121</v>
      </c>
      <c r="M329" s="1">
        <v>2</v>
      </c>
      <c r="N329" s="1" t="s">
        <v>1294</v>
      </c>
      <c r="O329" s="1" t="s">
        <v>105</v>
      </c>
      <c r="P329" s="1" t="s">
        <v>106</v>
      </c>
      <c r="Q329" s="1" t="s">
        <v>163</v>
      </c>
      <c r="R329" s="1" t="s">
        <v>109</v>
      </c>
      <c r="S329" s="1" t="s">
        <v>109</v>
      </c>
      <c r="T329" s="1" t="s">
        <v>125</v>
      </c>
      <c r="U329" s="1" t="s">
        <v>126</v>
      </c>
      <c r="V329" s="1" t="s">
        <v>644</v>
      </c>
      <c r="W329" s="1" t="s">
        <v>644</v>
      </c>
      <c r="X329" s="1" t="s">
        <v>1296</v>
      </c>
      <c r="Y329" s="1" t="s">
        <v>294</v>
      </c>
      <c r="Z329" s="1" t="s">
        <v>295</v>
      </c>
      <c r="AA329" s="1"/>
      <c r="AB329" s="1"/>
      <c r="AC329" s="1" t="s">
        <v>21</v>
      </c>
      <c r="AD329">
        <v>2</v>
      </c>
      <c r="AE329">
        <v>3</v>
      </c>
      <c r="AF329">
        <v>40</v>
      </c>
      <c r="AG329">
        <v>43</v>
      </c>
      <c r="AH329" t="str">
        <f t="shared" ref="AH329:AH392" si="20">ROUND(AF329/M329,0)&amp;":"&amp;1</f>
        <v>20:1</v>
      </c>
      <c r="AI329">
        <f t="shared" ref="AI329:AI392" si="21">AF329/M329</f>
        <v>20</v>
      </c>
    </row>
    <row r="330" spans="1:35" x14ac:dyDescent="0.15">
      <c r="A330" t="str">
        <f t="shared" si="19"/>
        <v>130103300110118003</v>
      </c>
      <c r="B330" s="1" t="s">
        <v>289</v>
      </c>
      <c r="C330" s="1" t="s">
        <v>40</v>
      </c>
      <c r="D330" s="1" t="s">
        <v>66</v>
      </c>
      <c r="E330" s="1" t="s">
        <v>118</v>
      </c>
      <c r="F330" s="1" t="s">
        <v>63</v>
      </c>
      <c r="G330" s="1" t="s">
        <v>100</v>
      </c>
      <c r="H330" s="1" t="s">
        <v>101</v>
      </c>
      <c r="I330" s="1" t="s">
        <v>297</v>
      </c>
      <c r="J330" s="1" t="s">
        <v>646</v>
      </c>
      <c r="K330" s="1" t="s">
        <v>249</v>
      </c>
      <c r="L330" s="1" t="s">
        <v>121</v>
      </c>
      <c r="M330" s="1">
        <v>2</v>
      </c>
      <c r="N330" s="1" t="s">
        <v>1294</v>
      </c>
      <c r="O330" s="1" t="s">
        <v>105</v>
      </c>
      <c r="P330" s="1" t="s">
        <v>106</v>
      </c>
      <c r="Q330" s="1" t="s">
        <v>163</v>
      </c>
      <c r="R330" s="1" t="s">
        <v>109</v>
      </c>
      <c r="S330" s="1" t="s">
        <v>109</v>
      </c>
      <c r="T330" s="1" t="s">
        <v>125</v>
      </c>
      <c r="U330" s="1" t="s">
        <v>126</v>
      </c>
      <c r="V330" s="1" t="s">
        <v>644</v>
      </c>
      <c r="W330" s="1" t="s">
        <v>644</v>
      </c>
      <c r="X330" s="1" t="s">
        <v>1301</v>
      </c>
      <c r="Y330" s="1" t="s">
        <v>294</v>
      </c>
      <c r="Z330" s="1" t="s">
        <v>295</v>
      </c>
      <c r="AA330" s="1"/>
      <c r="AB330" s="1"/>
      <c r="AC330" s="1" t="s">
        <v>21</v>
      </c>
      <c r="AD330">
        <v>2</v>
      </c>
      <c r="AE330">
        <v>38</v>
      </c>
      <c r="AF330">
        <v>339</v>
      </c>
      <c r="AG330">
        <v>377</v>
      </c>
      <c r="AH330" t="str">
        <f t="shared" si="20"/>
        <v>170:1</v>
      </c>
      <c r="AI330">
        <f t="shared" si="21"/>
        <v>169.5</v>
      </c>
    </row>
    <row r="331" spans="1:35" x14ac:dyDescent="0.15">
      <c r="A331" t="str">
        <f t="shared" si="19"/>
        <v>130103300110119001</v>
      </c>
      <c r="B331" s="1" t="s">
        <v>289</v>
      </c>
      <c r="C331" s="1" t="s">
        <v>40</v>
      </c>
      <c r="D331" s="1" t="s">
        <v>1354</v>
      </c>
      <c r="E331" s="1" t="s">
        <v>118</v>
      </c>
      <c r="F331" s="1" t="s">
        <v>42</v>
      </c>
      <c r="G331" s="1" t="s">
        <v>100</v>
      </c>
      <c r="H331" s="1" t="s">
        <v>101</v>
      </c>
      <c r="I331" s="1" t="s">
        <v>297</v>
      </c>
      <c r="J331" s="1" t="s">
        <v>1137</v>
      </c>
      <c r="K331" s="1" t="s">
        <v>249</v>
      </c>
      <c r="L331" s="1" t="s">
        <v>121</v>
      </c>
      <c r="M331" s="1">
        <v>2</v>
      </c>
      <c r="N331" s="1" t="s">
        <v>1294</v>
      </c>
      <c r="O331" s="1" t="s">
        <v>105</v>
      </c>
      <c r="P331" s="1" t="s">
        <v>106</v>
      </c>
      <c r="Q331" s="1" t="s">
        <v>163</v>
      </c>
      <c r="R331" s="1" t="s">
        <v>109</v>
      </c>
      <c r="S331" s="1" t="s">
        <v>109</v>
      </c>
      <c r="T331" s="1" t="s">
        <v>125</v>
      </c>
      <c r="U331" s="1" t="s">
        <v>126</v>
      </c>
      <c r="V331" s="1" t="s">
        <v>240</v>
      </c>
      <c r="W331" s="1" t="s">
        <v>240</v>
      </c>
      <c r="X331" s="1" t="s">
        <v>1355</v>
      </c>
      <c r="Y331" s="1" t="s">
        <v>294</v>
      </c>
      <c r="Z331" s="1" t="s">
        <v>295</v>
      </c>
      <c r="AA331" s="1"/>
      <c r="AB331" s="1"/>
      <c r="AC331" s="1" t="s">
        <v>21</v>
      </c>
      <c r="AD331">
        <v>2</v>
      </c>
      <c r="AE331">
        <v>2</v>
      </c>
      <c r="AF331">
        <v>61</v>
      </c>
      <c r="AG331">
        <v>63</v>
      </c>
      <c r="AH331" t="str">
        <f t="shared" si="20"/>
        <v>31:1</v>
      </c>
      <c r="AI331">
        <f t="shared" si="21"/>
        <v>30.5</v>
      </c>
    </row>
    <row r="332" spans="1:35" x14ac:dyDescent="0.15">
      <c r="A332" t="str">
        <f t="shared" si="19"/>
        <v>130103300110119002</v>
      </c>
      <c r="B332" s="1" t="s">
        <v>289</v>
      </c>
      <c r="C332" s="1" t="s">
        <v>40</v>
      </c>
      <c r="D332" s="1" t="s">
        <v>1354</v>
      </c>
      <c r="E332" s="1" t="s">
        <v>118</v>
      </c>
      <c r="F332" s="1" t="s">
        <v>44</v>
      </c>
      <c r="G332" s="1" t="s">
        <v>100</v>
      </c>
      <c r="H332" s="1" t="s">
        <v>101</v>
      </c>
      <c r="I332" s="1" t="s">
        <v>297</v>
      </c>
      <c r="J332" s="1" t="s">
        <v>1156</v>
      </c>
      <c r="K332" s="1" t="s">
        <v>249</v>
      </c>
      <c r="L332" s="1" t="s">
        <v>121</v>
      </c>
      <c r="M332" s="1">
        <v>2</v>
      </c>
      <c r="N332" s="1" t="s">
        <v>1294</v>
      </c>
      <c r="O332" s="1" t="s">
        <v>105</v>
      </c>
      <c r="P332" s="1" t="s">
        <v>106</v>
      </c>
      <c r="Q332" s="1" t="s">
        <v>163</v>
      </c>
      <c r="R332" s="1" t="s">
        <v>109</v>
      </c>
      <c r="S332" s="1" t="s">
        <v>109</v>
      </c>
      <c r="T332" s="1" t="s">
        <v>125</v>
      </c>
      <c r="U332" s="1" t="s">
        <v>126</v>
      </c>
      <c r="V332" s="1" t="s">
        <v>240</v>
      </c>
      <c r="W332" s="1" t="s">
        <v>240</v>
      </c>
      <c r="X332" s="1" t="s">
        <v>1356</v>
      </c>
      <c r="Y332" s="1" t="s">
        <v>294</v>
      </c>
      <c r="Z332" s="1" t="s">
        <v>295</v>
      </c>
      <c r="AA332" s="1"/>
      <c r="AB332" s="1"/>
      <c r="AC332" s="1" t="s">
        <v>21</v>
      </c>
      <c r="AD332">
        <v>2</v>
      </c>
      <c r="AE332">
        <v>3</v>
      </c>
      <c r="AF332">
        <v>83</v>
      </c>
      <c r="AG332">
        <v>86</v>
      </c>
      <c r="AH332" t="str">
        <f t="shared" si="20"/>
        <v>42:1</v>
      </c>
      <c r="AI332">
        <f t="shared" si="21"/>
        <v>41.5</v>
      </c>
    </row>
    <row r="333" spans="1:35" x14ac:dyDescent="0.15">
      <c r="A333" t="str">
        <f t="shared" si="19"/>
        <v>130103300110121001</v>
      </c>
      <c r="B333" s="1" t="s">
        <v>289</v>
      </c>
      <c r="C333" s="1" t="s">
        <v>40</v>
      </c>
      <c r="D333" s="1" t="s">
        <v>1357</v>
      </c>
      <c r="E333" s="1" t="s">
        <v>118</v>
      </c>
      <c r="F333" s="1" t="s">
        <v>42</v>
      </c>
      <c r="G333" s="1" t="s">
        <v>100</v>
      </c>
      <c r="H333" s="1" t="s">
        <v>101</v>
      </c>
      <c r="I333" s="1" t="s">
        <v>297</v>
      </c>
      <c r="J333" s="1" t="s">
        <v>1052</v>
      </c>
      <c r="K333" s="1" t="s">
        <v>249</v>
      </c>
      <c r="L333" s="1" t="s">
        <v>121</v>
      </c>
      <c r="M333" s="1">
        <v>2</v>
      </c>
      <c r="N333" s="1" t="s">
        <v>1294</v>
      </c>
      <c r="O333" s="1" t="s">
        <v>105</v>
      </c>
      <c r="P333" s="1" t="s">
        <v>106</v>
      </c>
      <c r="Q333" s="1" t="s">
        <v>163</v>
      </c>
      <c r="R333" s="1" t="s">
        <v>109</v>
      </c>
      <c r="S333" s="1" t="s">
        <v>109</v>
      </c>
      <c r="T333" s="1" t="s">
        <v>125</v>
      </c>
      <c r="U333" s="1" t="s">
        <v>126</v>
      </c>
      <c r="V333" s="1" t="s">
        <v>1358</v>
      </c>
      <c r="W333" s="1" t="s">
        <v>1358</v>
      </c>
      <c r="X333" s="1" t="s">
        <v>1295</v>
      </c>
      <c r="Y333" s="1" t="s">
        <v>294</v>
      </c>
      <c r="Z333" s="1" t="s">
        <v>295</v>
      </c>
      <c r="AA333" s="1"/>
      <c r="AB333" s="1"/>
      <c r="AC333" s="1" t="s">
        <v>16</v>
      </c>
      <c r="AD333">
        <v>2</v>
      </c>
      <c r="AE333">
        <v>4</v>
      </c>
      <c r="AF333">
        <v>52</v>
      </c>
      <c r="AG333">
        <v>56</v>
      </c>
      <c r="AH333" t="str">
        <f t="shared" si="20"/>
        <v>26:1</v>
      </c>
      <c r="AI333">
        <f t="shared" si="21"/>
        <v>26</v>
      </c>
    </row>
    <row r="334" spans="1:35" x14ac:dyDescent="0.15">
      <c r="A334" t="str">
        <f t="shared" si="19"/>
        <v>130103300110121002</v>
      </c>
      <c r="B334" s="1" t="s">
        <v>289</v>
      </c>
      <c r="C334" s="1" t="s">
        <v>40</v>
      </c>
      <c r="D334" s="1" t="s">
        <v>1357</v>
      </c>
      <c r="E334" s="1" t="s">
        <v>118</v>
      </c>
      <c r="F334" s="1" t="s">
        <v>44</v>
      </c>
      <c r="G334" s="1" t="s">
        <v>100</v>
      </c>
      <c r="H334" s="1" t="s">
        <v>101</v>
      </c>
      <c r="I334" s="1" t="s">
        <v>297</v>
      </c>
      <c r="J334" s="1" t="s">
        <v>1053</v>
      </c>
      <c r="K334" s="1" t="s">
        <v>249</v>
      </c>
      <c r="L334" s="1" t="s">
        <v>121</v>
      </c>
      <c r="M334" s="1">
        <v>2</v>
      </c>
      <c r="N334" s="1" t="s">
        <v>1294</v>
      </c>
      <c r="O334" s="1" t="s">
        <v>105</v>
      </c>
      <c r="P334" s="1" t="s">
        <v>106</v>
      </c>
      <c r="Q334" s="1" t="s">
        <v>163</v>
      </c>
      <c r="R334" s="1" t="s">
        <v>109</v>
      </c>
      <c r="S334" s="1" t="s">
        <v>109</v>
      </c>
      <c r="T334" s="1" t="s">
        <v>125</v>
      </c>
      <c r="U334" s="1" t="s">
        <v>126</v>
      </c>
      <c r="V334" s="1" t="s">
        <v>1358</v>
      </c>
      <c r="W334" s="1" t="s">
        <v>1358</v>
      </c>
      <c r="X334" s="1" t="s">
        <v>1296</v>
      </c>
      <c r="Y334" s="1" t="s">
        <v>294</v>
      </c>
      <c r="Z334" s="1" t="s">
        <v>295</v>
      </c>
      <c r="AA334" s="1"/>
      <c r="AB334" s="1"/>
      <c r="AC334" s="1" t="s">
        <v>16</v>
      </c>
      <c r="AD334">
        <v>2</v>
      </c>
      <c r="AE334">
        <v>6</v>
      </c>
      <c r="AF334">
        <v>78</v>
      </c>
      <c r="AG334">
        <v>84</v>
      </c>
      <c r="AH334" t="str">
        <f t="shared" si="20"/>
        <v>39:1</v>
      </c>
      <c r="AI334">
        <f t="shared" si="21"/>
        <v>39</v>
      </c>
    </row>
    <row r="335" spans="1:35" x14ac:dyDescent="0.15">
      <c r="A335" t="str">
        <f t="shared" si="19"/>
        <v>130103300110121003</v>
      </c>
      <c r="B335" s="1" t="s">
        <v>289</v>
      </c>
      <c r="C335" s="1" t="s">
        <v>40</v>
      </c>
      <c r="D335" s="1" t="s">
        <v>1357</v>
      </c>
      <c r="E335" s="1" t="s">
        <v>118</v>
      </c>
      <c r="F335" s="1" t="s">
        <v>63</v>
      </c>
      <c r="G335" s="1" t="s">
        <v>100</v>
      </c>
      <c r="H335" s="1" t="s">
        <v>101</v>
      </c>
      <c r="I335" s="1" t="s">
        <v>291</v>
      </c>
      <c r="J335" s="1" t="s">
        <v>1051</v>
      </c>
      <c r="K335" s="1" t="s">
        <v>249</v>
      </c>
      <c r="L335" s="1" t="s">
        <v>121</v>
      </c>
      <c r="M335" s="1">
        <v>2</v>
      </c>
      <c r="N335" s="1" t="s">
        <v>1294</v>
      </c>
      <c r="O335" s="1" t="s">
        <v>105</v>
      </c>
      <c r="P335" s="1" t="s">
        <v>106</v>
      </c>
      <c r="Q335" s="1" t="s">
        <v>163</v>
      </c>
      <c r="R335" s="1" t="s">
        <v>109</v>
      </c>
      <c r="S335" s="1" t="s">
        <v>109</v>
      </c>
      <c r="T335" s="1" t="s">
        <v>125</v>
      </c>
      <c r="U335" s="1" t="s">
        <v>126</v>
      </c>
      <c r="V335" s="1" t="s">
        <v>1358</v>
      </c>
      <c r="W335" s="1" t="s">
        <v>1358</v>
      </c>
      <c r="X335" s="1" t="s">
        <v>1297</v>
      </c>
      <c r="Y335" s="1" t="s">
        <v>294</v>
      </c>
      <c r="Z335" s="1" t="s">
        <v>295</v>
      </c>
      <c r="AA335" s="1"/>
      <c r="AB335" s="1"/>
      <c r="AC335" s="1" t="s">
        <v>16</v>
      </c>
      <c r="AD335">
        <v>2</v>
      </c>
      <c r="AE335">
        <v>60</v>
      </c>
      <c r="AF335">
        <v>454</v>
      </c>
      <c r="AG335">
        <v>514</v>
      </c>
      <c r="AH335" t="str">
        <f t="shared" si="20"/>
        <v>227:1</v>
      </c>
      <c r="AI335">
        <f t="shared" si="21"/>
        <v>227</v>
      </c>
    </row>
    <row r="336" spans="1:35" x14ac:dyDescent="0.15">
      <c r="A336" t="str">
        <f t="shared" si="19"/>
        <v>130103300110122001</v>
      </c>
      <c r="B336" s="1" t="s">
        <v>289</v>
      </c>
      <c r="C336" s="1" t="s">
        <v>40</v>
      </c>
      <c r="D336" s="1" t="s">
        <v>647</v>
      </c>
      <c r="E336" s="1" t="s">
        <v>118</v>
      </c>
      <c r="F336" s="1" t="s">
        <v>42</v>
      </c>
      <c r="G336" s="1" t="s">
        <v>100</v>
      </c>
      <c r="H336" s="1" t="s">
        <v>101</v>
      </c>
      <c r="I336" s="1" t="s">
        <v>297</v>
      </c>
      <c r="J336" s="1" t="s">
        <v>648</v>
      </c>
      <c r="K336" s="1" t="s">
        <v>249</v>
      </c>
      <c r="L336" s="1" t="s">
        <v>121</v>
      </c>
      <c r="M336" s="1">
        <v>5</v>
      </c>
      <c r="N336" s="1" t="s">
        <v>1294</v>
      </c>
      <c r="O336" s="1" t="s">
        <v>105</v>
      </c>
      <c r="P336" s="1" t="s">
        <v>106</v>
      </c>
      <c r="Q336" s="1" t="s">
        <v>163</v>
      </c>
      <c r="R336" s="1" t="s">
        <v>109</v>
      </c>
      <c r="S336" s="1" t="s">
        <v>109</v>
      </c>
      <c r="T336" s="1" t="s">
        <v>125</v>
      </c>
      <c r="U336" s="1" t="s">
        <v>126</v>
      </c>
      <c r="V336" s="1" t="s">
        <v>649</v>
      </c>
      <c r="W336" s="1" t="s">
        <v>649</v>
      </c>
      <c r="X336" s="1" t="s">
        <v>1295</v>
      </c>
      <c r="Y336" s="1" t="s">
        <v>294</v>
      </c>
      <c r="Z336" s="1" t="s">
        <v>295</v>
      </c>
      <c r="AA336" s="1"/>
      <c r="AB336" s="1"/>
      <c r="AC336" s="1" t="s">
        <v>16</v>
      </c>
      <c r="AD336">
        <v>5</v>
      </c>
      <c r="AE336">
        <v>3</v>
      </c>
      <c r="AF336">
        <v>127</v>
      </c>
      <c r="AG336">
        <v>130</v>
      </c>
      <c r="AH336" t="str">
        <f t="shared" si="20"/>
        <v>25:1</v>
      </c>
      <c r="AI336">
        <f t="shared" si="21"/>
        <v>25.4</v>
      </c>
    </row>
    <row r="337" spans="1:35" x14ac:dyDescent="0.15">
      <c r="A337" t="str">
        <f t="shared" si="19"/>
        <v>130103300110122002</v>
      </c>
      <c r="B337" s="1" t="s">
        <v>289</v>
      </c>
      <c r="C337" s="1" t="s">
        <v>40</v>
      </c>
      <c r="D337" s="1" t="s">
        <v>647</v>
      </c>
      <c r="E337" s="1" t="s">
        <v>118</v>
      </c>
      <c r="F337" s="1" t="s">
        <v>44</v>
      </c>
      <c r="G337" s="1" t="s">
        <v>100</v>
      </c>
      <c r="H337" s="1" t="s">
        <v>101</v>
      </c>
      <c r="I337" s="1" t="s">
        <v>297</v>
      </c>
      <c r="J337" s="1" t="s">
        <v>650</v>
      </c>
      <c r="K337" s="1" t="s">
        <v>249</v>
      </c>
      <c r="L337" s="1" t="s">
        <v>121</v>
      </c>
      <c r="M337" s="1">
        <v>5</v>
      </c>
      <c r="N337" s="1" t="s">
        <v>1294</v>
      </c>
      <c r="O337" s="1" t="s">
        <v>105</v>
      </c>
      <c r="P337" s="1" t="s">
        <v>106</v>
      </c>
      <c r="Q337" s="1" t="s">
        <v>163</v>
      </c>
      <c r="R337" s="1" t="s">
        <v>109</v>
      </c>
      <c r="S337" s="1" t="s">
        <v>109</v>
      </c>
      <c r="T337" s="1" t="s">
        <v>125</v>
      </c>
      <c r="U337" s="1" t="s">
        <v>126</v>
      </c>
      <c r="V337" s="1" t="s">
        <v>649</v>
      </c>
      <c r="W337" s="1" t="s">
        <v>649</v>
      </c>
      <c r="X337" s="1" t="s">
        <v>1296</v>
      </c>
      <c r="Y337" s="1" t="s">
        <v>294</v>
      </c>
      <c r="Z337" s="1" t="s">
        <v>295</v>
      </c>
      <c r="AA337" s="1"/>
      <c r="AB337" s="1"/>
      <c r="AC337" s="1" t="s">
        <v>16</v>
      </c>
      <c r="AD337">
        <v>5</v>
      </c>
      <c r="AE337">
        <v>6</v>
      </c>
      <c r="AF337">
        <v>183</v>
      </c>
      <c r="AG337">
        <v>189</v>
      </c>
      <c r="AH337" t="str">
        <f t="shared" si="20"/>
        <v>37:1</v>
      </c>
      <c r="AI337">
        <f t="shared" si="21"/>
        <v>36.6</v>
      </c>
    </row>
    <row r="338" spans="1:35" x14ac:dyDescent="0.15">
      <c r="A338" t="str">
        <f t="shared" si="19"/>
        <v>130103300110122003</v>
      </c>
      <c r="B338" s="1" t="s">
        <v>289</v>
      </c>
      <c r="C338" s="1" t="s">
        <v>40</v>
      </c>
      <c r="D338" s="1" t="s">
        <v>647</v>
      </c>
      <c r="E338" s="1" t="s">
        <v>118</v>
      </c>
      <c r="F338" s="1" t="s">
        <v>63</v>
      </c>
      <c r="G338" s="1" t="s">
        <v>100</v>
      </c>
      <c r="H338" s="1" t="s">
        <v>101</v>
      </c>
      <c r="I338" s="1" t="s">
        <v>291</v>
      </c>
      <c r="J338" s="1" t="s">
        <v>1048</v>
      </c>
      <c r="K338" s="1" t="s">
        <v>249</v>
      </c>
      <c r="L338" s="1" t="s">
        <v>121</v>
      </c>
      <c r="M338" s="1">
        <v>2</v>
      </c>
      <c r="N338" s="1" t="s">
        <v>1294</v>
      </c>
      <c r="O338" s="1" t="s">
        <v>105</v>
      </c>
      <c r="P338" s="1" t="s">
        <v>106</v>
      </c>
      <c r="Q338" s="1" t="s">
        <v>163</v>
      </c>
      <c r="R338" s="1" t="s">
        <v>109</v>
      </c>
      <c r="S338" s="1" t="s">
        <v>109</v>
      </c>
      <c r="T338" s="1" t="s">
        <v>125</v>
      </c>
      <c r="U338" s="1" t="s">
        <v>126</v>
      </c>
      <c r="V338" s="1" t="s">
        <v>649</v>
      </c>
      <c r="W338" s="1" t="s">
        <v>649</v>
      </c>
      <c r="X338" s="1" t="s">
        <v>1297</v>
      </c>
      <c r="Y338" s="1" t="s">
        <v>294</v>
      </c>
      <c r="Z338" s="1" t="s">
        <v>295</v>
      </c>
      <c r="AA338" s="1"/>
      <c r="AB338" s="1"/>
      <c r="AC338" s="1" t="s">
        <v>16</v>
      </c>
      <c r="AD338">
        <v>2</v>
      </c>
      <c r="AE338">
        <v>30</v>
      </c>
      <c r="AF338">
        <v>435</v>
      </c>
      <c r="AG338">
        <v>465</v>
      </c>
      <c r="AH338" t="str">
        <f t="shared" si="20"/>
        <v>218:1</v>
      </c>
      <c r="AI338">
        <f t="shared" si="21"/>
        <v>217.5</v>
      </c>
    </row>
    <row r="339" spans="1:35" x14ac:dyDescent="0.15">
      <c r="A339" t="str">
        <f t="shared" si="19"/>
        <v>130103300110123001</v>
      </c>
      <c r="B339" s="1" t="s">
        <v>289</v>
      </c>
      <c r="C339" s="1" t="s">
        <v>40</v>
      </c>
      <c r="D339" s="1" t="s">
        <v>1359</v>
      </c>
      <c r="E339" s="1" t="s">
        <v>118</v>
      </c>
      <c r="F339" s="1" t="s">
        <v>42</v>
      </c>
      <c r="G339" s="1" t="s">
        <v>100</v>
      </c>
      <c r="H339" s="1" t="s">
        <v>101</v>
      </c>
      <c r="I339" s="1" t="s">
        <v>291</v>
      </c>
      <c r="J339" s="1" t="s">
        <v>1049</v>
      </c>
      <c r="K339" s="1" t="s">
        <v>249</v>
      </c>
      <c r="L339" s="1" t="s">
        <v>121</v>
      </c>
      <c r="M339" s="1">
        <v>2</v>
      </c>
      <c r="N339" s="1" t="s">
        <v>1294</v>
      </c>
      <c r="O339" s="1" t="s">
        <v>105</v>
      </c>
      <c r="P339" s="1" t="s">
        <v>106</v>
      </c>
      <c r="Q339" s="1" t="s">
        <v>163</v>
      </c>
      <c r="R339" s="1" t="s">
        <v>109</v>
      </c>
      <c r="S339" s="1" t="s">
        <v>109</v>
      </c>
      <c r="T339" s="1" t="s">
        <v>125</v>
      </c>
      <c r="U339" s="1" t="s">
        <v>126</v>
      </c>
      <c r="V339" s="1" t="s">
        <v>1360</v>
      </c>
      <c r="W339" s="1" t="s">
        <v>1360</v>
      </c>
      <c r="X339" s="1" t="s">
        <v>1310</v>
      </c>
      <c r="Y339" s="1" t="s">
        <v>294</v>
      </c>
      <c r="Z339" s="1" t="s">
        <v>295</v>
      </c>
      <c r="AA339" s="1"/>
      <c r="AB339" s="1"/>
      <c r="AC339" s="1" t="s">
        <v>16</v>
      </c>
      <c r="AD339">
        <v>2</v>
      </c>
      <c r="AE339">
        <v>4</v>
      </c>
      <c r="AF339">
        <v>43</v>
      </c>
      <c r="AG339">
        <v>47</v>
      </c>
      <c r="AH339" t="str">
        <f t="shared" si="20"/>
        <v>22:1</v>
      </c>
      <c r="AI339">
        <f t="shared" si="21"/>
        <v>21.5</v>
      </c>
    </row>
    <row r="340" spans="1:35" x14ac:dyDescent="0.15">
      <c r="A340" t="str">
        <f t="shared" si="19"/>
        <v>130103300110123002</v>
      </c>
      <c r="B340" s="1" t="s">
        <v>289</v>
      </c>
      <c r="C340" s="1" t="s">
        <v>40</v>
      </c>
      <c r="D340" s="1" t="s">
        <v>1359</v>
      </c>
      <c r="E340" s="1" t="s">
        <v>118</v>
      </c>
      <c r="F340" s="1" t="s">
        <v>44</v>
      </c>
      <c r="G340" s="1" t="s">
        <v>100</v>
      </c>
      <c r="H340" s="1" t="s">
        <v>101</v>
      </c>
      <c r="I340" s="1" t="s">
        <v>291</v>
      </c>
      <c r="J340" s="1" t="s">
        <v>1050</v>
      </c>
      <c r="K340" s="1" t="s">
        <v>249</v>
      </c>
      <c r="L340" s="1" t="s">
        <v>121</v>
      </c>
      <c r="M340" s="1">
        <v>2</v>
      </c>
      <c r="N340" s="1" t="s">
        <v>1294</v>
      </c>
      <c r="O340" s="1" t="s">
        <v>105</v>
      </c>
      <c r="P340" s="1" t="s">
        <v>106</v>
      </c>
      <c r="Q340" s="1" t="s">
        <v>163</v>
      </c>
      <c r="R340" s="1" t="s">
        <v>109</v>
      </c>
      <c r="S340" s="1" t="s">
        <v>109</v>
      </c>
      <c r="T340" s="1" t="s">
        <v>125</v>
      </c>
      <c r="U340" s="1" t="s">
        <v>126</v>
      </c>
      <c r="V340" s="1" t="s">
        <v>1360</v>
      </c>
      <c r="W340" s="1" t="s">
        <v>1360</v>
      </c>
      <c r="X340" s="1" t="s">
        <v>1311</v>
      </c>
      <c r="Y340" s="1" t="s">
        <v>294</v>
      </c>
      <c r="Z340" s="1" t="s">
        <v>295</v>
      </c>
      <c r="AA340" s="1"/>
      <c r="AB340" s="1"/>
      <c r="AC340" s="1" t="s">
        <v>16</v>
      </c>
      <c r="AD340">
        <v>2</v>
      </c>
      <c r="AE340">
        <v>9</v>
      </c>
      <c r="AF340">
        <v>58</v>
      </c>
      <c r="AG340">
        <v>67</v>
      </c>
      <c r="AH340" t="str">
        <f t="shared" si="20"/>
        <v>29:1</v>
      </c>
      <c r="AI340">
        <f t="shared" si="21"/>
        <v>29</v>
      </c>
    </row>
    <row r="341" spans="1:35" x14ac:dyDescent="0.15">
      <c r="A341" t="str">
        <f t="shared" si="19"/>
        <v>130103300110123003</v>
      </c>
      <c r="B341" s="1" t="s">
        <v>289</v>
      </c>
      <c r="C341" s="1" t="s">
        <v>40</v>
      </c>
      <c r="D341" s="1" t="s">
        <v>1359</v>
      </c>
      <c r="E341" s="1" t="s">
        <v>118</v>
      </c>
      <c r="F341" s="1" t="s">
        <v>63</v>
      </c>
      <c r="G341" s="1" t="s">
        <v>100</v>
      </c>
      <c r="H341" s="1" t="s">
        <v>101</v>
      </c>
      <c r="I341" s="1" t="s">
        <v>297</v>
      </c>
      <c r="J341" s="1" t="s">
        <v>1047</v>
      </c>
      <c r="K341" s="1" t="s">
        <v>249</v>
      </c>
      <c r="L341" s="1" t="s">
        <v>121</v>
      </c>
      <c r="M341" s="1">
        <v>2</v>
      </c>
      <c r="N341" s="1" t="s">
        <v>1361</v>
      </c>
      <c r="O341" s="1" t="s">
        <v>105</v>
      </c>
      <c r="P341" s="1" t="s">
        <v>106</v>
      </c>
      <c r="Q341" s="1" t="s">
        <v>163</v>
      </c>
      <c r="R341" s="1" t="s">
        <v>109</v>
      </c>
      <c r="S341" s="1" t="s">
        <v>109</v>
      </c>
      <c r="T341" s="1" t="s">
        <v>125</v>
      </c>
      <c r="U341" s="1" t="s">
        <v>126</v>
      </c>
      <c r="V341" s="1" t="s">
        <v>1360</v>
      </c>
      <c r="W341" s="1" t="s">
        <v>1360</v>
      </c>
      <c r="X341" s="1" t="s">
        <v>1301</v>
      </c>
      <c r="Y341" s="1" t="s">
        <v>294</v>
      </c>
      <c r="Z341" s="1" t="s">
        <v>295</v>
      </c>
      <c r="AA341" s="1"/>
      <c r="AB341" s="1"/>
      <c r="AC341" s="1" t="s">
        <v>16</v>
      </c>
      <c r="AD341">
        <v>2</v>
      </c>
      <c r="AE341">
        <v>128</v>
      </c>
      <c r="AF341">
        <v>522</v>
      </c>
      <c r="AG341">
        <v>650</v>
      </c>
      <c r="AH341" t="str">
        <f t="shared" si="20"/>
        <v>261:1</v>
      </c>
      <c r="AI341">
        <f t="shared" si="21"/>
        <v>261</v>
      </c>
    </row>
    <row r="342" spans="1:35" x14ac:dyDescent="0.15">
      <c r="A342" t="str">
        <f t="shared" si="19"/>
        <v>130103300110124001</v>
      </c>
      <c r="B342" s="1" t="s">
        <v>289</v>
      </c>
      <c r="C342" s="1" t="s">
        <v>40</v>
      </c>
      <c r="D342" s="1" t="s">
        <v>651</v>
      </c>
      <c r="E342" s="1" t="s">
        <v>118</v>
      </c>
      <c r="F342" s="1" t="s">
        <v>42</v>
      </c>
      <c r="G342" s="1" t="s">
        <v>100</v>
      </c>
      <c r="H342" s="1" t="s">
        <v>101</v>
      </c>
      <c r="I342" s="1" t="s">
        <v>297</v>
      </c>
      <c r="J342" s="1" t="s">
        <v>652</v>
      </c>
      <c r="K342" s="1" t="s">
        <v>249</v>
      </c>
      <c r="L342" s="1" t="s">
        <v>121</v>
      </c>
      <c r="M342" s="1">
        <v>4</v>
      </c>
      <c r="N342" s="1" t="s">
        <v>1294</v>
      </c>
      <c r="O342" s="1" t="s">
        <v>105</v>
      </c>
      <c r="P342" s="1" t="s">
        <v>106</v>
      </c>
      <c r="Q342" s="1" t="s">
        <v>163</v>
      </c>
      <c r="R342" s="1" t="s">
        <v>109</v>
      </c>
      <c r="S342" s="1" t="s">
        <v>109</v>
      </c>
      <c r="T342" s="1" t="s">
        <v>125</v>
      </c>
      <c r="U342" s="1" t="s">
        <v>126</v>
      </c>
      <c r="V342" s="1" t="s">
        <v>653</v>
      </c>
      <c r="W342" s="1" t="s">
        <v>653</v>
      </c>
      <c r="X342" s="1" t="s">
        <v>1295</v>
      </c>
      <c r="Y342" s="1" t="s">
        <v>294</v>
      </c>
      <c r="Z342" s="1" t="s">
        <v>295</v>
      </c>
      <c r="AA342" s="1"/>
      <c r="AB342" s="1"/>
      <c r="AC342" s="1" t="s">
        <v>16</v>
      </c>
      <c r="AD342">
        <v>4</v>
      </c>
      <c r="AE342">
        <v>8</v>
      </c>
      <c r="AF342">
        <v>50</v>
      </c>
      <c r="AG342">
        <v>58</v>
      </c>
      <c r="AH342" t="str">
        <f t="shared" si="20"/>
        <v>13:1</v>
      </c>
      <c r="AI342">
        <f t="shared" si="21"/>
        <v>12.5</v>
      </c>
    </row>
    <row r="343" spans="1:35" x14ac:dyDescent="0.15">
      <c r="A343" t="str">
        <f t="shared" si="19"/>
        <v>130103300110124002</v>
      </c>
      <c r="B343" s="1" t="s">
        <v>289</v>
      </c>
      <c r="C343" s="1" t="s">
        <v>40</v>
      </c>
      <c r="D343" s="1" t="s">
        <v>651</v>
      </c>
      <c r="E343" s="1" t="s">
        <v>118</v>
      </c>
      <c r="F343" s="1" t="s">
        <v>44</v>
      </c>
      <c r="G343" s="1" t="s">
        <v>100</v>
      </c>
      <c r="H343" s="1" t="s">
        <v>101</v>
      </c>
      <c r="I343" s="1" t="s">
        <v>297</v>
      </c>
      <c r="J343" s="1" t="s">
        <v>654</v>
      </c>
      <c r="K343" s="1" t="s">
        <v>249</v>
      </c>
      <c r="L343" s="1" t="s">
        <v>121</v>
      </c>
      <c r="M343" s="1">
        <v>4</v>
      </c>
      <c r="N343" s="1" t="s">
        <v>1294</v>
      </c>
      <c r="O343" s="1" t="s">
        <v>105</v>
      </c>
      <c r="P343" s="1" t="s">
        <v>106</v>
      </c>
      <c r="Q343" s="1" t="s">
        <v>163</v>
      </c>
      <c r="R343" s="1" t="s">
        <v>109</v>
      </c>
      <c r="S343" s="1" t="s">
        <v>109</v>
      </c>
      <c r="T343" s="1" t="s">
        <v>125</v>
      </c>
      <c r="U343" s="1" t="s">
        <v>126</v>
      </c>
      <c r="V343" s="1" t="s">
        <v>653</v>
      </c>
      <c r="W343" s="1" t="s">
        <v>653</v>
      </c>
      <c r="X343" s="1" t="s">
        <v>1296</v>
      </c>
      <c r="Y343" s="1" t="s">
        <v>294</v>
      </c>
      <c r="Z343" s="1" t="s">
        <v>295</v>
      </c>
      <c r="AA343" s="1"/>
      <c r="AB343" s="1"/>
      <c r="AC343" s="1" t="s">
        <v>16</v>
      </c>
      <c r="AD343">
        <v>4</v>
      </c>
      <c r="AE343">
        <v>12</v>
      </c>
      <c r="AF343">
        <v>74</v>
      </c>
      <c r="AG343">
        <v>86</v>
      </c>
      <c r="AH343" t="str">
        <f t="shared" si="20"/>
        <v>19:1</v>
      </c>
      <c r="AI343">
        <f t="shared" si="21"/>
        <v>18.5</v>
      </c>
    </row>
    <row r="344" spans="1:35" x14ac:dyDescent="0.15">
      <c r="A344" t="str">
        <f t="shared" si="19"/>
        <v>130103300110124003</v>
      </c>
      <c r="B344" s="1" t="s">
        <v>289</v>
      </c>
      <c r="C344" s="1" t="s">
        <v>40</v>
      </c>
      <c r="D344" s="1" t="s">
        <v>651</v>
      </c>
      <c r="E344" s="1" t="s">
        <v>118</v>
      </c>
      <c r="F344" s="1" t="s">
        <v>63</v>
      </c>
      <c r="G344" s="1" t="s">
        <v>100</v>
      </c>
      <c r="H344" s="1" t="s">
        <v>101</v>
      </c>
      <c r="I344" s="1" t="s">
        <v>297</v>
      </c>
      <c r="J344" s="1" t="s">
        <v>655</v>
      </c>
      <c r="K344" s="1" t="s">
        <v>249</v>
      </c>
      <c r="L344" s="1" t="s">
        <v>121</v>
      </c>
      <c r="M344" s="1">
        <v>2</v>
      </c>
      <c r="N344" s="1" t="s">
        <v>1300</v>
      </c>
      <c r="O344" s="1" t="s">
        <v>105</v>
      </c>
      <c r="P344" s="1" t="s">
        <v>106</v>
      </c>
      <c r="Q344" s="1" t="s">
        <v>163</v>
      </c>
      <c r="R344" s="1" t="s">
        <v>203</v>
      </c>
      <c r="S344" s="1" t="s">
        <v>204</v>
      </c>
      <c r="T344" s="1" t="s">
        <v>125</v>
      </c>
      <c r="U344" s="1" t="s">
        <v>126</v>
      </c>
      <c r="V344" s="1" t="s">
        <v>653</v>
      </c>
      <c r="W344" s="1" t="s">
        <v>653</v>
      </c>
      <c r="X344" s="1" t="s">
        <v>1301</v>
      </c>
      <c r="Y344" s="1" t="s">
        <v>294</v>
      </c>
      <c r="Z344" s="1" t="s">
        <v>295</v>
      </c>
      <c r="AA344" s="1"/>
      <c r="AB344" s="1"/>
      <c r="AC344" s="1" t="s">
        <v>16</v>
      </c>
      <c r="AD344">
        <v>2</v>
      </c>
      <c r="AE344">
        <v>0</v>
      </c>
      <c r="AF344">
        <v>10</v>
      </c>
      <c r="AG344">
        <v>10</v>
      </c>
      <c r="AH344" t="str">
        <f t="shared" si="20"/>
        <v>5:1</v>
      </c>
      <c r="AI344">
        <f t="shared" si="21"/>
        <v>5</v>
      </c>
    </row>
    <row r="345" spans="1:35" x14ac:dyDescent="0.15">
      <c r="A345" t="str">
        <f t="shared" si="19"/>
        <v>130103300110125001</v>
      </c>
      <c r="B345" s="1" t="s">
        <v>289</v>
      </c>
      <c r="C345" s="1" t="s">
        <v>40</v>
      </c>
      <c r="D345" s="1" t="s">
        <v>656</v>
      </c>
      <c r="E345" s="1" t="s">
        <v>118</v>
      </c>
      <c r="F345" s="1" t="s">
        <v>42</v>
      </c>
      <c r="G345" s="1" t="s">
        <v>100</v>
      </c>
      <c r="H345" s="1" t="s">
        <v>101</v>
      </c>
      <c r="I345" s="1" t="s">
        <v>297</v>
      </c>
      <c r="J345" s="1" t="s">
        <v>657</v>
      </c>
      <c r="K345" s="1" t="s">
        <v>249</v>
      </c>
      <c r="L345" s="1" t="s">
        <v>121</v>
      </c>
      <c r="M345" s="1">
        <v>3</v>
      </c>
      <c r="N345" s="1" t="s">
        <v>1294</v>
      </c>
      <c r="O345" s="1" t="s">
        <v>105</v>
      </c>
      <c r="P345" s="1" t="s">
        <v>106</v>
      </c>
      <c r="Q345" s="1" t="s">
        <v>163</v>
      </c>
      <c r="R345" s="1" t="s">
        <v>109</v>
      </c>
      <c r="S345" s="1" t="s">
        <v>109</v>
      </c>
      <c r="T345" s="1" t="s">
        <v>125</v>
      </c>
      <c r="U345" s="1" t="s">
        <v>126</v>
      </c>
      <c r="V345" s="1" t="s">
        <v>658</v>
      </c>
      <c r="W345" s="1" t="s">
        <v>658</v>
      </c>
      <c r="X345" s="1" t="s">
        <v>1295</v>
      </c>
      <c r="Y345" s="1" t="s">
        <v>294</v>
      </c>
      <c r="Z345" s="1" t="s">
        <v>295</v>
      </c>
      <c r="AA345" s="1"/>
      <c r="AB345" s="1"/>
      <c r="AC345" s="1" t="s">
        <v>16</v>
      </c>
      <c r="AD345">
        <v>3</v>
      </c>
      <c r="AE345">
        <v>4</v>
      </c>
      <c r="AF345">
        <v>36</v>
      </c>
      <c r="AG345">
        <v>40</v>
      </c>
      <c r="AH345" t="str">
        <f t="shared" si="20"/>
        <v>12:1</v>
      </c>
      <c r="AI345">
        <f t="shared" si="21"/>
        <v>12</v>
      </c>
    </row>
    <row r="346" spans="1:35" x14ac:dyDescent="0.15">
      <c r="A346" t="str">
        <f t="shared" si="19"/>
        <v>130103300110125002</v>
      </c>
      <c r="B346" s="1" t="s">
        <v>289</v>
      </c>
      <c r="C346" s="1" t="s">
        <v>40</v>
      </c>
      <c r="D346" s="1" t="s">
        <v>656</v>
      </c>
      <c r="E346" s="1" t="s">
        <v>118</v>
      </c>
      <c r="F346" s="1" t="s">
        <v>44</v>
      </c>
      <c r="G346" s="1" t="s">
        <v>100</v>
      </c>
      <c r="H346" s="1" t="s">
        <v>101</v>
      </c>
      <c r="I346" s="1" t="s">
        <v>297</v>
      </c>
      <c r="J346" s="1" t="s">
        <v>659</v>
      </c>
      <c r="K346" s="1" t="s">
        <v>249</v>
      </c>
      <c r="L346" s="1" t="s">
        <v>121</v>
      </c>
      <c r="M346" s="1">
        <v>3</v>
      </c>
      <c r="N346" s="1" t="s">
        <v>1294</v>
      </c>
      <c r="O346" s="1" t="s">
        <v>105</v>
      </c>
      <c r="P346" s="1" t="s">
        <v>106</v>
      </c>
      <c r="Q346" s="1" t="s">
        <v>163</v>
      </c>
      <c r="R346" s="1" t="s">
        <v>109</v>
      </c>
      <c r="S346" s="1" t="s">
        <v>109</v>
      </c>
      <c r="T346" s="1" t="s">
        <v>125</v>
      </c>
      <c r="U346" s="1" t="s">
        <v>126</v>
      </c>
      <c r="V346" s="1" t="s">
        <v>658</v>
      </c>
      <c r="W346" s="1" t="s">
        <v>658</v>
      </c>
      <c r="X346" s="1" t="s">
        <v>1296</v>
      </c>
      <c r="Y346" s="1" t="s">
        <v>294</v>
      </c>
      <c r="Z346" s="1" t="s">
        <v>295</v>
      </c>
      <c r="AA346" s="1"/>
      <c r="AB346" s="1"/>
      <c r="AC346" s="1" t="s">
        <v>16</v>
      </c>
      <c r="AD346">
        <v>3</v>
      </c>
      <c r="AE346">
        <v>2</v>
      </c>
      <c r="AF346">
        <v>49</v>
      </c>
      <c r="AG346">
        <v>51</v>
      </c>
      <c r="AH346" t="str">
        <f t="shared" si="20"/>
        <v>16:1</v>
      </c>
      <c r="AI346">
        <f t="shared" si="21"/>
        <v>16.333333333333332</v>
      </c>
    </row>
    <row r="347" spans="1:35" x14ac:dyDescent="0.15">
      <c r="A347" t="str">
        <f t="shared" si="19"/>
        <v>130103300110125003</v>
      </c>
      <c r="B347" s="1" t="s">
        <v>289</v>
      </c>
      <c r="C347" s="1" t="s">
        <v>40</v>
      </c>
      <c r="D347" s="1" t="s">
        <v>656</v>
      </c>
      <c r="E347" s="1" t="s">
        <v>118</v>
      </c>
      <c r="F347" s="1" t="s">
        <v>63</v>
      </c>
      <c r="G347" s="1" t="s">
        <v>100</v>
      </c>
      <c r="H347" s="1" t="s">
        <v>101</v>
      </c>
      <c r="I347" s="1" t="s">
        <v>297</v>
      </c>
      <c r="J347" s="1" t="s">
        <v>660</v>
      </c>
      <c r="K347" s="1" t="s">
        <v>249</v>
      </c>
      <c r="L347" s="1" t="s">
        <v>121</v>
      </c>
      <c r="M347" s="1">
        <v>2</v>
      </c>
      <c r="N347" s="1" t="s">
        <v>1300</v>
      </c>
      <c r="O347" s="1" t="s">
        <v>105</v>
      </c>
      <c r="P347" s="1" t="s">
        <v>106</v>
      </c>
      <c r="Q347" s="1" t="s">
        <v>163</v>
      </c>
      <c r="R347" s="1" t="s">
        <v>203</v>
      </c>
      <c r="S347" s="1" t="s">
        <v>204</v>
      </c>
      <c r="T347" s="1" t="s">
        <v>125</v>
      </c>
      <c r="U347" s="1" t="s">
        <v>126</v>
      </c>
      <c r="V347" s="1" t="s">
        <v>658</v>
      </c>
      <c r="W347" s="1" t="s">
        <v>658</v>
      </c>
      <c r="X347" s="1" t="s">
        <v>1301</v>
      </c>
      <c r="Y347" s="1" t="s">
        <v>294</v>
      </c>
      <c r="Z347" s="1" t="s">
        <v>295</v>
      </c>
      <c r="AA347" s="1"/>
      <c r="AB347" s="1"/>
      <c r="AC347" s="1" t="s">
        <v>16</v>
      </c>
      <c r="AD347">
        <v>2</v>
      </c>
      <c r="AE347">
        <v>0</v>
      </c>
      <c r="AF347">
        <v>12</v>
      </c>
      <c r="AG347">
        <v>12</v>
      </c>
      <c r="AH347" t="str">
        <f t="shared" si="20"/>
        <v>6:1</v>
      </c>
      <c r="AI347">
        <f t="shared" si="21"/>
        <v>6</v>
      </c>
    </row>
    <row r="348" spans="1:35" x14ac:dyDescent="0.15">
      <c r="A348" t="str">
        <f t="shared" si="19"/>
        <v>130103300110126001</v>
      </c>
      <c r="B348" s="1" t="s">
        <v>289</v>
      </c>
      <c r="C348" s="1" t="s">
        <v>40</v>
      </c>
      <c r="D348" s="1" t="s">
        <v>51</v>
      </c>
      <c r="E348" s="1" t="s">
        <v>118</v>
      </c>
      <c r="F348" s="1" t="s">
        <v>42</v>
      </c>
      <c r="G348" s="1" t="s">
        <v>100</v>
      </c>
      <c r="H348" s="1" t="s">
        <v>101</v>
      </c>
      <c r="I348" s="1" t="s">
        <v>291</v>
      </c>
      <c r="J348" s="1" t="s">
        <v>661</v>
      </c>
      <c r="K348" s="1" t="s">
        <v>249</v>
      </c>
      <c r="L348" s="1" t="s">
        <v>121</v>
      </c>
      <c r="M348" s="1">
        <v>2</v>
      </c>
      <c r="N348" s="1" t="s">
        <v>1294</v>
      </c>
      <c r="O348" s="1" t="s">
        <v>105</v>
      </c>
      <c r="P348" s="1" t="s">
        <v>106</v>
      </c>
      <c r="Q348" s="1" t="s">
        <v>163</v>
      </c>
      <c r="R348" s="1" t="s">
        <v>109</v>
      </c>
      <c r="S348" s="1" t="s">
        <v>109</v>
      </c>
      <c r="T348" s="1" t="s">
        <v>125</v>
      </c>
      <c r="U348" s="1" t="s">
        <v>126</v>
      </c>
      <c r="V348" s="1" t="s">
        <v>213</v>
      </c>
      <c r="W348" s="1" t="s">
        <v>213</v>
      </c>
      <c r="X348" s="1" t="s">
        <v>1305</v>
      </c>
      <c r="Y348" s="1" t="s">
        <v>294</v>
      </c>
      <c r="Z348" s="1" t="s">
        <v>295</v>
      </c>
      <c r="AA348" s="1"/>
      <c r="AB348" s="1"/>
      <c r="AC348" s="1" t="s">
        <v>16</v>
      </c>
      <c r="AD348">
        <v>2</v>
      </c>
      <c r="AE348">
        <v>0</v>
      </c>
      <c r="AF348">
        <v>61</v>
      </c>
      <c r="AG348">
        <v>61</v>
      </c>
      <c r="AH348" t="str">
        <f t="shared" si="20"/>
        <v>31:1</v>
      </c>
      <c r="AI348">
        <f t="shared" si="21"/>
        <v>30.5</v>
      </c>
    </row>
    <row r="349" spans="1:35" x14ac:dyDescent="0.15">
      <c r="A349" t="str">
        <f t="shared" si="19"/>
        <v>130103300110126002</v>
      </c>
      <c r="B349" s="1" t="s">
        <v>289</v>
      </c>
      <c r="C349" s="1" t="s">
        <v>40</v>
      </c>
      <c r="D349" s="1" t="s">
        <v>51</v>
      </c>
      <c r="E349" s="1" t="s">
        <v>118</v>
      </c>
      <c r="F349" s="1" t="s">
        <v>44</v>
      </c>
      <c r="G349" s="1" t="s">
        <v>100</v>
      </c>
      <c r="H349" s="1" t="s">
        <v>101</v>
      </c>
      <c r="I349" s="1" t="s">
        <v>297</v>
      </c>
      <c r="J349" s="1" t="s">
        <v>662</v>
      </c>
      <c r="K349" s="1" t="s">
        <v>249</v>
      </c>
      <c r="L349" s="1" t="s">
        <v>121</v>
      </c>
      <c r="M349" s="1">
        <v>2</v>
      </c>
      <c r="N349" s="1" t="s">
        <v>1361</v>
      </c>
      <c r="O349" s="1" t="s">
        <v>105</v>
      </c>
      <c r="P349" s="1" t="s">
        <v>106</v>
      </c>
      <c r="Q349" s="1" t="s">
        <v>163</v>
      </c>
      <c r="R349" s="1" t="s">
        <v>109</v>
      </c>
      <c r="S349" s="1" t="s">
        <v>109</v>
      </c>
      <c r="T349" s="1" t="s">
        <v>125</v>
      </c>
      <c r="U349" s="1" t="s">
        <v>126</v>
      </c>
      <c r="V349" s="1" t="s">
        <v>213</v>
      </c>
      <c r="W349" s="1" t="s">
        <v>213</v>
      </c>
      <c r="X349" s="1" t="s">
        <v>1301</v>
      </c>
      <c r="Y349" s="1" t="s">
        <v>294</v>
      </c>
      <c r="Z349" s="1" t="s">
        <v>295</v>
      </c>
      <c r="AA349" s="1"/>
      <c r="AB349" s="1"/>
      <c r="AC349" s="1" t="s">
        <v>16</v>
      </c>
      <c r="AD349">
        <v>2</v>
      </c>
      <c r="AE349">
        <v>0</v>
      </c>
      <c r="AF349">
        <v>646</v>
      </c>
      <c r="AG349">
        <v>646</v>
      </c>
      <c r="AH349" t="str">
        <f t="shared" si="20"/>
        <v>323:1</v>
      </c>
      <c r="AI349">
        <f t="shared" si="21"/>
        <v>323</v>
      </c>
    </row>
    <row r="350" spans="1:35" x14ac:dyDescent="0.15">
      <c r="A350" t="str">
        <f t="shared" si="19"/>
        <v>130103300110127001</v>
      </c>
      <c r="B350" s="1" t="s">
        <v>289</v>
      </c>
      <c r="C350" s="1" t="s">
        <v>40</v>
      </c>
      <c r="D350" s="1" t="s">
        <v>663</v>
      </c>
      <c r="E350" s="1" t="s">
        <v>118</v>
      </c>
      <c r="F350" s="1" t="s">
        <v>42</v>
      </c>
      <c r="G350" s="1" t="s">
        <v>100</v>
      </c>
      <c r="H350" s="1" t="s">
        <v>101</v>
      </c>
      <c r="I350" s="1" t="s">
        <v>297</v>
      </c>
      <c r="J350" s="1" t="s">
        <v>664</v>
      </c>
      <c r="K350" s="1" t="s">
        <v>249</v>
      </c>
      <c r="L350" s="1" t="s">
        <v>121</v>
      </c>
      <c r="M350" s="1">
        <v>2</v>
      </c>
      <c r="N350" s="1" t="s">
        <v>1294</v>
      </c>
      <c r="O350" s="1" t="s">
        <v>105</v>
      </c>
      <c r="P350" s="1" t="s">
        <v>106</v>
      </c>
      <c r="Q350" s="1" t="s">
        <v>163</v>
      </c>
      <c r="R350" s="1" t="s">
        <v>109</v>
      </c>
      <c r="S350" s="1" t="s">
        <v>109</v>
      </c>
      <c r="T350" s="1" t="s">
        <v>125</v>
      </c>
      <c r="U350" s="1" t="s">
        <v>126</v>
      </c>
      <c r="V350" s="1" t="s">
        <v>665</v>
      </c>
      <c r="W350" s="1" t="s">
        <v>665</v>
      </c>
      <c r="X350" s="1" t="s">
        <v>1295</v>
      </c>
      <c r="Y350" s="1" t="s">
        <v>294</v>
      </c>
      <c r="Z350" s="1" t="s">
        <v>295</v>
      </c>
      <c r="AA350" s="1"/>
      <c r="AB350" s="1"/>
      <c r="AC350" s="1" t="s">
        <v>16</v>
      </c>
      <c r="AD350">
        <v>2</v>
      </c>
      <c r="AE350">
        <v>0</v>
      </c>
      <c r="AF350">
        <v>28</v>
      </c>
      <c r="AG350">
        <v>28</v>
      </c>
      <c r="AH350" t="str">
        <f t="shared" si="20"/>
        <v>14:1</v>
      </c>
      <c r="AI350">
        <f t="shared" si="21"/>
        <v>14</v>
      </c>
    </row>
    <row r="351" spans="1:35" x14ac:dyDescent="0.15">
      <c r="A351" t="str">
        <f t="shared" si="19"/>
        <v>130103300110127002</v>
      </c>
      <c r="B351" s="1" t="s">
        <v>289</v>
      </c>
      <c r="C351" s="1" t="s">
        <v>40</v>
      </c>
      <c r="D351" s="1" t="s">
        <v>663</v>
      </c>
      <c r="E351" s="1" t="s">
        <v>118</v>
      </c>
      <c r="F351" s="1" t="s">
        <v>44</v>
      </c>
      <c r="G351" s="1" t="s">
        <v>100</v>
      </c>
      <c r="H351" s="1" t="s">
        <v>101</v>
      </c>
      <c r="I351" s="1" t="s">
        <v>297</v>
      </c>
      <c r="J351" s="1" t="s">
        <v>666</v>
      </c>
      <c r="K351" s="1" t="s">
        <v>249</v>
      </c>
      <c r="L351" s="1" t="s">
        <v>121</v>
      </c>
      <c r="M351" s="1">
        <v>2</v>
      </c>
      <c r="N351" s="1" t="s">
        <v>1294</v>
      </c>
      <c r="O351" s="1" t="s">
        <v>105</v>
      </c>
      <c r="P351" s="1" t="s">
        <v>106</v>
      </c>
      <c r="Q351" s="1" t="s">
        <v>163</v>
      </c>
      <c r="R351" s="1" t="s">
        <v>109</v>
      </c>
      <c r="S351" s="1" t="s">
        <v>109</v>
      </c>
      <c r="T351" s="1" t="s">
        <v>125</v>
      </c>
      <c r="U351" s="1" t="s">
        <v>126</v>
      </c>
      <c r="V351" s="1" t="s">
        <v>665</v>
      </c>
      <c r="W351" s="1" t="s">
        <v>665</v>
      </c>
      <c r="X351" s="1" t="s">
        <v>1296</v>
      </c>
      <c r="Y351" s="1" t="s">
        <v>294</v>
      </c>
      <c r="Z351" s="1" t="s">
        <v>295</v>
      </c>
      <c r="AA351" s="1"/>
      <c r="AB351" s="1"/>
      <c r="AC351" s="1" t="s">
        <v>16</v>
      </c>
      <c r="AD351">
        <v>2</v>
      </c>
      <c r="AE351">
        <v>0</v>
      </c>
      <c r="AF351">
        <v>40</v>
      </c>
      <c r="AG351">
        <v>40</v>
      </c>
      <c r="AH351" t="str">
        <f t="shared" si="20"/>
        <v>20:1</v>
      </c>
      <c r="AI351">
        <f t="shared" si="21"/>
        <v>20</v>
      </c>
    </row>
    <row r="352" spans="1:35" x14ac:dyDescent="0.15">
      <c r="A352" t="str">
        <f t="shared" si="19"/>
        <v>130103300110127003</v>
      </c>
      <c r="B352" s="1" t="s">
        <v>289</v>
      </c>
      <c r="C352" s="1" t="s">
        <v>40</v>
      </c>
      <c r="D352" s="1" t="s">
        <v>663</v>
      </c>
      <c r="E352" s="1" t="s">
        <v>118</v>
      </c>
      <c r="F352" s="1" t="s">
        <v>63</v>
      </c>
      <c r="G352" s="1" t="s">
        <v>100</v>
      </c>
      <c r="H352" s="1" t="s">
        <v>101</v>
      </c>
      <c r="I352" s="1" t="s">
        <v>297</v>
      </c>
      <c r="J352" s="1" t="s">
        <v>1045</v>
      </c>
      <c r="K352" s="1" t="s">
        <v>249</v>
      </c>
      <c r="L352" s="1" t="s">
        <v>121</v>
      </c>
      <c r="M352" s="1">
        <v>2</v>
      </c>
      <c r="N352" s="1" t="s">
        <v>1300</v>
      </c>
      <c r="O352" s="1" t="s">
        <v>105</v>
      </c>
      <c r="P352" s="1" t="s">
        <v>106</v>
      </c>
      <c r="Q352" s="1" t="s">
        <v>163</v>
      </c>
      <c r="R352" s="1" t="s">
        <v>203</v>
      </c>
      <c r="S352" s="1" t="s">
        <v>204</v>
      </c>
      <c r="T352" s="1" t="s">
        <v>125</v>
      </c>
      <c r="U352" s="1" t="s">
        <v>126</v>
      </c>
      <c r="V352" s="1" t="s">
        <v>665</v>
      </c>
      <c r="W352" s="1" t="s">
        <v>665</v>
      </c>
      <c r="X352" s="1" t="s">
        <v>1301</v>
      </c>
      <c r="Y352" s="1" t="s">
        <v>294</v>
      </c>
      <c r="Z352" s="1" t="s">
        <v>295</v>
      </c>
      <c r="AA352" s="1"/>
      <c r="AB352" s="1"/>
      <c r="AC352" s="1" t="s">
        <v>16</v>
      </c>
      <c r="AD352">
        <v>2</v>
      </c>
      <c r="AE352">
        <v>0</v>
      </c>
      <c r="AF352">
        <v>10</v>
      </c>
      <c r="AG352">
        <v>10</v>
      </c>
      <c r="AH352" t="str">
        <f t="shared" si="20"/>
        <v>5:1</v>
      </c>
      <c r="AI352">
        <f t="shared" si="21"/>
        <v>5</v>
      </c>
    </row>
    <row r="353" spans="1:35" x14ac:dyDescent="0.15">
      <c r="A353" t="str">
        <f t="shared" si="19"/>
        <v>130103300110128001</v>
      </c>
      <c r="B353" s="1" t="s">
        <v>289</v>
      </c>
      <c r="C353" s="1" t="s">
        <v>40</v>
      </c>
      <c r="D353" s="1" t="s">
        <v>667</v>
      </c>
      <c r="E353" s="1" t="s">
        <v>118</v>
      </c>
      <c r="F353" s="1" t="s">
        <v>42</v>
      </c>
      <c r="G353" s="1" t="s">
        <v>100</v>
      </c>
      <c r="H353" s="1" t="s">
        <v>101</v>
      </c>
      <c r="I353" s="1" t="s">
        <v>297</v>
      </c>
      <c r="J353" s="1" t="s">
        <v>668</v>
      </c>
      <c r="K353" s="1" t="s">
        <v>249</v>
      </c>
      <c r="L353" s="1" t="s">
        <v>121</v>
      </c>
      <c r="M353" s="1">
        <v>2</v>
      </c>
      <c r="N353" s="1" t="s">
        <v>1294</v>
      </c>
      <c r="O353" s="1" t="s">
        <v>105</v>
      </c>
      <c r="P353" s="1" t="s">
        <v>106</v>
      </c>
      <c r="Q353" s="1" t="s">
        <v>163</v>
      </c>
      <c r="R353" s="1" t="s">
        <v>109</v>
      </c>
      <c r="S353" s="1" t="s">
        <v>109</v>
      </c>
      <c r="T353" s="1" t="s">
        <v>125</v>
      </c>
      <c r="U353" s="1" t="s">
        <v>126</v>
      </c>
      <c r="V353" s="1" t="s">
        <v>669</v>
      </c>
      <c r="W353" s="1" t="s">
        <v>669</v>
      </c>
      <c r="X353" s="1" t="s">
        <v>1295</v>
      </c>
      <c r="Y353" s="1" t="s">
        <v>294</v>
      </c>
      <c r="Z353" s="1" t="s">
        <v>295</v>
      </c>
      <c r="AA353" s="1"/>
      <c r="AB353" s="1"/>
      <c r="AC353" s="1" t="s">
        <v>16</v>
      </c>
      <c r="AD353">
        <v>2</v>
      </c>
      <c r="AE353">
        <v>0</v>
      </c>
      <c r="AF353">
        <v>33</v>
      </c>
      <c r="AG353">
        <v>33</v>
      </c>
      <c r="AH353" t="str">
        <f t="shared" si="20"/>
        <v>17:1</v>
      </c>
      <c r="AI353">
        <f t="shared" si="21"/>
        <v>16.5</v>
      </c>
    </row>
    <row r="354" spans="1:35" x14ac:dyDescent="0.15">
      <c r="A354" t="str">
        <f t="shared" si="19"/>
        <v>130103300110128002</v>
      </c>
      <c r="B354" s="1" t="s">
        <v>289</v>
      </c>
      <c r="C354" s="1" t="s">
        <v>40</v>
      </c>
      <c r="D354" s="1" t="s">
        <v>667</v>
      </c>
      <c r="E354" s="1" t="s">
        <v>118</v>
      </c>
      <c r="F354" s="1" t="s">
        <v>44</v>
      </c>
      <c r="G354" s="1" t="s">
        <v>100</v>
      </c>
      <c r="H354" s="1" t="s">
        <v>101</v>
      </c>
      <c r="I354" s="1" t="s">
        <v>297</v>
      </c>
      <c r="J354" s="1" t="s">
        <v>670</v>
      </c>
      <c r="K354" s="1" t="s">
        <v>249</v>
      </c>
      <c r="L354" s="1" t="s">
        <v>121</v>
      </c>
      <c r="M354" s="1">
        <v>2</v>
      </c>
      <c r="N354" s="1" t="s">
        <v>1294</v>
      </c>
      <c r="O354" s="1" t="s">
        <v>105</v>
      </c>
      <c r="P354" s="1" t="s">
        <v>106</v>
      </c>
      <c r="Q354" s="1" t="s">
        <v>163</v>
      </c>
      <c r="R354" s="1" t="s">
        <v>109</v>
      </c>
      <c r="S354" s="1" t="s">
        <v>109</v>
      </c>
      <c r="T354" s="1" t="s">
        <v>125</v>
      </c>
      <c r="U354" s="1" t="s">
        <v>126</v>
      </c>
      <c r="V354" s="1" t="s">
        <v>669</v>
      </c>
      <c r="W354" s="1" t="s">
        <v>669</v>
      </c>
      <c r="X354" s="1" t="s">
        <v>1296</v>
      </c>
      <c r="Y354" s="1" t="s">
        <v>294</v>
      </c>
      <c r="Z354" s="1" t="s">
        <v>295</v>
      </c>
      <c r="AA354" s="1"/>
      <c r="AB354" s="1"/>
      <c r="AC354" s="1" t="s">
        <v>16</v>
      </c>
      <c r="AD354">
        <v>2</v>
      </c>
      <c r="AE354">
        <v>1</v>
      </c>
      <c r="AF354">
        <v>40</v>
      </c>
      <c r="AG354">
        <v>41</v>
      </c>
      <c r="AH354" t="str">
        <f t="shared" si="20"/>
        <v>20:1</v>
      </c>
      <c r="AI354">
        <f t="shared" si="21"/>
        <v>20</v>
      </c>
    </row>
    <row r="355" spans="1:35" x14ac:dyDescent="0.15">
      <c r="A355" t="str">
        <f t="shared" si="19"/>
        <v>130103300110129001</v>
      </c>
      <c r="B355" s="1" t="s">
        <v>289</v>
      </c>
      <c r="C355" s="1" t="s">
        <v>40</v>
      </c>
      <c r="D355" s="1" t="s">
        <v>1362</v>
      </c>
      <c r="E355" s="1" t="s">
        <v>118</v>
      </c>
      <c r="F355" s="1" t="s">
        <v>42</v>
      </c>
      <c r="G355" s="1" t="s">
        <v>100</v>
      </c>
      <c r="H355" s="1" t="s">
        <v>101</v>
      </c>
      <c r="I355" s="1" t="s">
        <v>297</v>
      </c>
      <c r="J355" s="1" t="s">
        <v>1040</v>
      </c>
      <c r="K355" s="1" t="s">
        <v>249</v>
      </c>
      <c r="L355" s="1" t="s">
        <v>121</v>
      </c>
      <c r="M355" s="1">
        <v>3</v>
      </c>
      <c r="N355" s="1" t="s">
        <v>1294</v>
      </c>
      <c r="O355" s="1" t="s">
        <v>105</v>
      </c>
      <c r="P355" s="1" t="s">
        <v>106</v>
      </c>
      <c r="Q355" s="1" t="s">
        <v>163</v>
      </c>
      <c r="R355" s="1" t="s">
        <v>109</v>
      </c>
      <c r="S355" s="1" t="s">
        <v>109</v>
      </c>
      <c r="T355" s="1" t="s">
        <v>125</v>
      </c>
      <c r="U355" s="1" t="s">
        <v>126</v>
      </c>
      <c r="V355" s="1" t="s">
        <v>958</v>
      </c>
      <c r="W355" s="1" t="s">
        <v>958</v>
      </c>
      <c r="X355" s="1" t="s">
        <v>1295</v>
      </c>
      <c r="Y355" s="1" t="s">
        <v>294</v>
      </c>
      <c r="Z355" s="1" t="s">
        <v>295</v>
      </c>
      <c r="AA355" s="1"/>
      <c r="AB355" s="1"/>
      <c r="AC355" s="1" t="s">
        <v>16</v>
      </c>
      <c r="AD355">
        <v>3</v>
      </c>
      <c r="AE355">
        <v>0</v>
      </c>
      <c r="AF355">
        <v>36</v>
      </c>
      <c r="AG355">
        <v>36</v>
      </c>
      <c r="AH355" t="str">
        <f t="shared" si="20"/>
        <v>12:1</v>
      </c>
      <c r="AI355">
        <f t="shared" si="21"/>
        <v>12</v>
      </c>
    </row>
    <row r="356" spans="1:35" x14ac:dyDescent="0.15">
      <c r="A356" t="str">
        <f t="shared" si="19"/>
        <v>130103300110129002</v>
      </c>
      <c r="B356" s="1" t="s">
        <v>289</v>
      </c>
      <c r="C356" s="1" t="s">
        <v>40</v>
      </c>
      <c r="D356" s="1" t="s">
        <v>1362</v>
      </c>
      <c r="E356" s="1" t="s">
        <v>118</v>
      </c>
      <c r="F356" s="1" t="s">
        <v>44</v>
      </c>
      <c r="G356" s="1" t="s">
        <v>100</v>
      </c>
      <c r="H356" s="1" t="s">
        <v>101</v>
      </c>
      <c r="I356" s="1" t="s">
        <v>297</v>
      </c>
      <c r="J356" s="1" t="s">
        <v>1132</v>
      </c>
      <c r="K356" s="1" t="s">
        <v>249</v>
      </c>
      <c r="L356" s="1" t="s">
        <v>121</v>
      </c>
      <c r="M356" s="1">
        <v>3</v>
      </c>
      <c r="N356" s="1" t="s">
        <v>1294</v>
      </c>
      <c r="O356" s="1" t="s">
        <v>105</v>
      </c>
      <c r="P356" s="1" t="s">
        <v>106</v>
      </c>
      <c r="Q356" s="1" t="s">
        <v>163</v>
      </c>
      <c r="R356" s="1" t="s">
        <v>109</v>
      </c>
      <c r="S356" s="1" t="s">
        <v>109</v>
      </c>
      <c r="T356" s="1" t="s">
        <v>125</v>
      </c>
      <c r="U356" s="1" t="s">
        <v>126</v>
      </c>
      <c r="V356" s="1" t="s">
        <v>958</v>
      </c>
      <c r="W356" s="1" t="s">
        <v>958</v>
      </c>
      <c r="X356" s="1" t="s">
        <v>1296</v>
      </c>
      <c r="Y356" s="1" t="s">
        <v>294</v>
      </c>
      <c r="Z356" s="1" t="s">
        <v>295</v>
      </c>
      <c r="AA356" s="1"/>
      <c r="AB356" s="1"/>
      <c r="AC356" s="1" t="s">
        <v>16</v>
      </c>
      <c r="AD356">
        <v>3</v>
      </c>
      <c r="AE356">
        <v>0</v>
      </c>
      <c r="AF356">
        <v>36</v>
      </c>
      <c r="AG356">
        <v>36</v>
      </c>
      <c r="AH356" t="str">
        <f t="shared" si="20"/>
        <v>12:1</v>
      </c>
      <c r="AI356">
        <f t="shared" si="21"/>
        <v>12</v>
      </c>
    </row>
    <row r="357" spans="1:35" x14ac:dyDescent="0.15">
      <c r="A357" t="str">
        <f t="shared" si="19"/>
        <v>130103300110129003</v>
      </c>
      <c r="B357" s="1" t="s">
        <v>289</v>
      </c>
      <c r="C357" s="1" t="s">
        <v>40</v>
      </c>
      <c r="D357" s="1" t="s">
        <v>1362</v>
      </c>
      <c r="E357" s="1" t="s">
        <v>118</v>
      </c>
      <c r="F357" s="1" t="s">
        <v>63</v>
      </c>
      <c r="G357" s="1" t="s">
        <v>100</v>
      </c>
      <c r="H357" s="1" t="s">
        <v>101</v>
      </c>
      <c r="I357" s="1" t="s">
        <v>297</v>
      </c>
      <c r="J357" s="1" t="s">
        <v>1175</v>
      </c>
      <c r="K357" s="1" t="s">
        <v>249</v>
      </c>
      <c r="L357" s="1" t="s">
        <v>121</v>
      </c>
      <c r="M357" s="1">
        <v>2</v>
      </c>
      <c r="N357" s="1" t="s">
        <v>1300</v>
      </c>
      <c r="O357" s="1" t="s">
        <v>105</v>
      </c>
      <c r="P357" s="1" t="s">
        <v>106</v>
      </c>
      <c r="Q357" s="1" t="s">
        <v>163</v>
      </c>
      <c r="R357" s="1" t="s">
        <v>203</v>
      </c>
      <c r="S357" s="1" t="s">
        <v>204</v>
      </c>
      <c r="T357" s="1" t="s">
        <v>125</v>
      </c>
      <c r="U357" s="1" t="s">
        <v>126</v>
      </c>
      <c r="V357" s="1" t="s">
        <v>958</v>
      </c>
      <c r="W357" s="1" t="s">
        <v>958</v>
      </c>
      <c r="X357" s="1" t="s">
        <v>1301</v>
      </c>
      <c r="Y357" s="1" t="s">
        <v>294</v>
      </c>
      <c r="Z357" s="1" t="s">
        <v>295</v>
      </c>
      <c r="AA357" s="1"/>
      <c r="AB357" s="1"/>
      <c r="AC357" s="1" t="s">
        <v>16</v>
      </c>
      <c r="AD357">
        <v>2</v>
      </c>
      <c r="AE357">
        <v>1</v>
      </c>
      <c r="AF357">
        <v>5</v>
      </c>
      <c r="AG357">
        <v>6</v>
      </c>
      <c r="AH357" t="str">
        <f t="shared" si="20"/>
        <v>3:1</v>
      </c>
      <c r="AI357">
        <f t="shared" si="21"/>
        <v>2.5</v>
      </c>
    </row>
    <row r="358" spans="1:35" x14ac:dyDescent="0.15">
      <c r="A358" t="str">
        <f t="shared" si="19"/>
        <v>130103300110130001</v>
      </c>
      <c r="B358" s="1" t="s">
        <v>289</v>
      </c>
      <c r="C358" s="1" t="s">
        <v>40</v>
      </c>
      <c r="D358" s="1" t="s">
        <v>671</v>
      </c>
      <c r="E358" s="1" t="s">
        <v>118</v>
      </c>
      <c r="F358" s="1" t="s">
        <v>42</v>
      </c>
      <c r="G358" s="1" t="s">
        <v>100</v>
      </c>
      <c r="H358" s="1" t="s">
        <v>101</v>
      </c>
      <c r="I358" s="1" t="s">
        <v>291</v>
      </c>
      <c r="J358" s="1" t="s">
        <v>672</v>
      </c>
      <c r="K358" s="1" t="s">
        <v>249</v>
      </c>
      <c r="L358" s="1" t="s">
        <v>121</v>
      </c>
      <c r="M358" s="1">
        <v>2</v>
      </c>
      <c r="N358" s="1" t="s">
        <v>1294</v>
      </c>
      <c r="O358" s="1" t="s">
        <v>105</v>
      </c>
      <c r="P358" s="1" t="s">
        <v>106</v>
      </c>
      <c r="Q358" s="1" t="s">
        <v>163</v>
      </c>
      <c r="R358" s="1" t="s">
        <v>109</v>
      </c>
      <c r="S358" s="1" t="s">
        <v>109</v>
      </c>
      <c r="T358" s="1" t="s">
        <v>125</v>
      </c>
      <c r="U358" s="1" t="s">
        <v>126</v>
      </c>
      <c r="V358" s="1" t="s">
        <v>673</v>
      </c>
      <c r="W358" s="1" t="s">
        <v>673</v>
      </c>
      <c r="X358" s="1" t="s">
        <v>1310</v>
      </c>
      <c r="Y358" s="1" t="s">
        <v>294</v>
      </c>
      <c r="Z358" s="1" t="s">
        <v>295</v>
      </c>
      <c r="AA358" s="1"/>
      <c r="AB358" s="1"/>
      <c r="AC358" s="1" t="s">
        <v>16</v>
      </c>
      <c r="AD358">
        <v>2</v>
      </c>
      <c r="AE358">
        <v>0</v>
      </c>
      <c r="AF358">
        <v>28</v>
      </c>
      <c r="AG358">
        <v>28</v>
      </c>
      <c r="AH358" t="str">
        <f t="shared" si="20"/>
        <v>14:1</v>
      </c>
      <c r="AI358">
        <f t="shared" si="21"/>
        <v>14</v>
      </c>
    </row>
    <row r="359" spans="1:35" x14ac:dyDescent="0.15">
      <c r="A359" t="str">
        <f t="shared" si="19"/>
        <v>130103300110130002</v>
      </c>
      <c r="B359" s="1" t="s">
        <v>289</v>
      </c>
      <c r="C359" s="1" t="s">
        <v>40</v>
      </c>
      <c r="D359" s="1" t="s">
        <v>671</v>
      </c>
      <c r="E359" s="1" t="s">
        <v>118</v>
      </c>
      <c r="F359" s="1" t="s">
        <v>44</v>
      </c>
      <c r="G359" s="1" t="s">
        <v>100</v>
      </c>
      <c r="H359" s="1" t="s">
        <v>101</v>
      </c>
      <c r="I359" s="1" t="s">
        <v>291</v>
      </c>
      <c r="J359" s="1" t="s">
        <v>674</v>
      </c>
      <c r="K359" s="1" t="s">
        <v>249</v>
      </c>
      <c r="L359" s="1" t="s">
        <v>121</v>
      </c>
      <c r="M359" s="1">
        <v>2</v>
      </c>
      <c r="N359" s="1" t="s">
        <v>1294</v>
      </c>
      <c r="O359" s="1" t="s">
        <v>105</v>
      </c>
      <c r="P359" s="1" t="s">
        <v>106</v>
      </c>
      <c r="Q359" s="1" t="s">
        <v>163</v>
      </c>
      <c r="R359" s="1" t="s">
        <v>109</v>
      </c>
      <c r="S359" s="1" t="s">
        <v>109</v>
      </c>
      <c r="T359" s="1" t="s">
        <v>125</v>
      </c>
      <c r="U359" s="1" t="s">
        <v>126</v>
      </c>
      <c r="V359" s="1" t="s">
        <v>673</v>
      </c>
      <c r="W359" s="1" t="s">
        <v>673</v>
      </c>
      <c r="X359" s="1" t="s">
        <v>1311</v>
      </c>
      <c r="Y359" s="1" t="s">
        <v>294</v>
      </c>
      <c r="Z359" s="1" t="s">
        <v>295</v>
      </c>
      <c r="AA359" s="1"/>
      <c r="AB359" s="1"/>
      <c r="AC359" s="1" t="s">
        <v>16</v>
      </c>
      <c r="AD359">
        <v>2</v>
      </c>
      <c r="AE359">
        <v>0</v>
      </c>
      <c r="AF359">
        <v>32</v>
      </c>
      <c r="AG359">
        <v>32</v>
      </c>
      <c r="AH359" t="str">
        <f t="shared" si="20"/>
        <v>16:1</v>
      </c>
      <c r="AI359">
        <f t="shared" si="21"/>
        <v>16</v>
      </c>
    </row>
    <row r="360" spans="1:35" x14ac:dyDescent="0.15">
      <c r="A360" t="str">
        <f t="shared" si="19"/>
        <v>130103300110131001</v>
      </c>
      <c r="B360" s="1" t="s">
        <v>289</v>
      </c>
      <c r="C360" s="1" t="s">
        <v>40</v>
      </c>
      <c r="D360" s="1" t="s">
        <v>1363</v>
      </c>
      <c r="E360" s="1" t="s">
        <v>118</v>
      </c>
      <c r="F360" s="1" t="s">
        <v>42</v>
      </c>
      <c r="G360" s="1" t="s">
        <v>100</v>
      </c>
      <c r="H360" s="1" t="s">
        <v>101</v>
      </c>
      <c r="I360" s="1" t="s">
        <v>297</v>
      </c>
      <c r="J360" s="1" t="s">
        <v>1038</v>
      </c>
      <c r="K360" s="1" t="s">
        <v>249</v>
      </c>
      <c r="L360" s="1" t="s">
        <v>121</v>
      </c>
      <c r="M360" s="1">
        <v>3</v>
      </c>
      <c r="N360" s="1" t="s">
        <v>1294</v>
      </c>
      <c r="O360" s="1" t="s">
        <v>105</v>
      </c>
      <c r="P360" s="1" t="s">
        <v>106</v>
      </c>
      <c r="Q360" s="1" t="s">
        <v>163</v>
      </c>
      <c r="R360" s="1" t="s">
        <v>109</v>
      </c>
      <c r="S360" s="1" t="s">
        <v>109</v>
      </c>
      <c r="T360" s="1" t="s">
        <v>125</v>
      </c>
      <c r="U360" s="1" t="s">
        <v>126</v>
      </c>
      <c r="V360" s="1" t="s">
        <v>1364</v>
      </c>
      <c r="W360" s="1" t="s">
        <v>1364</v>
      </c>
      <c r="X360" s="1" t="s">
        <v>1295</v>
      </c>
      <c r="Y360" s="1" t="s">
        <v>294</v>
      </c>
      <c r="Z360" s="1" t="s">
        <v>295</v>
      </c>
      <c r="AA360" s="1"/>
      <c r="AB360" s="1"/>
      <c r="AC360" s="1" t="s">
        <v>16</v>
      </c>
      <c r="AD360">
        <v>3</v>
      </c>
      <c r="AE360">
        <v>0</v>
      </c>
      <c r="AF360">
        <v>35</v>
      </c>
      <c r="AG360">
        <v>35</v>
      </c>
      <c r="AH360" t="str">
        <f t="shared" si="20"/>
        <v>12:1</v>
      </c>
      <c r="AI360">
        <f t="shared" si="21"/>
        <v>11.666666666666666</v>
      </c>
    </row>
    <row r="361" spans="1:35" x14ac:dyDescent="0.15">
      <c r="A361" t="str">
        <f t="shared" si="19"/>
        <v>130103300110131002</v>
      </c>
      <c r="B361" s="1" t="s">
        <v>289</v>
      </c>
      <c r="C361" s="1" t="s">
        <v>40</v>
      </c>
      <c r="D361" s="1" t="s">
        <v>1363</v>
      </c>
      <c r="E361" s="1" t="s">
        <v>118</v>
      </c>
      <c r="F361" s="1" t="s">
        <v>44</v>
      </c>
      <c r="G361" s="1" t="s">
        <v>100</v>
      </c>
      <c r="H361" s="1" t="s">
        <v>101</v>
      </c>
      <c r="I361" s="1" t="s">
        <v>297</v>
      </c>
      <c r="J361" s="1" t="s">
        <v>1039</v>
      </c>
      <c r="K361" s="1" t="s">
        <v>249</v>
      </c>
      <c r="L361" s="1" t="s">
        <v>121</v>
      </c>
      <c r="M361" s="1">
        <v>3</v>
      </c>
      <c r="N361" s="1" t="s">
        <v>1294</v>
      </c>
      <c r="O361" s="1" t="s">
        <v>105</v>
      </c>
      <c r="P361" s="1" t="s">
        <v>106</v>
      </c>
      <c r="Q361" s="1" t="s">
        <v>163</v>
      </c>
      <c r="R361" s="1" t="s">
        <v>109</v>
      </c>
      <c r="S361" s="1" t="s">
        <v>109</v>
      </c>
      <c r="T361" s="1" t="s">
        <v>125</v>
      </c>
      <c r="U361" s="1" t="s">
        <v>126</v>
      </c>
      <c r="V361" s="1" t="s">
        <v>1364</v>
      </c>
      <c r="W361" s="1" t="s">
        <v>1364</v>
      </c>
      <c r="X361" s="1" t="s">
        <v>1296</v>
      </c>
      <c r="Y361" s="1" t="s">
        <v>294</v>
      </c>
      <c r="Z361" s="1" t="s">
        <v>295</v>
      </c>
      <c r="AA361" s="1"/>
      <c r="AB361" s="1"/>
      <c r="AC361" s="1" t="s">
        <v>16</v>
      </c>
      <c r="AD361">
        <v>3</v>
      </c>
      <c r="AE361">
        <v>0</v>
      </c>
      <c r="AF361">
        <v>40</v>
      </c>
      <c r="AG361">
        <v>40</v>
      </c>
      <c r="AH361" t="str">
        <f t="shared" si="20"/>
        <v>13:1</v>
      </c>
      <c r="AI361">
        <f t="shared" si="21"/>
        <v>13.333333333333334</v>
      </c>
    </row>
    <row r="362" spans="1:35" x14ac:dyDescent="0.15">
      <c r="A362" t="str">
        <f t="shared" si="19"/>
        <v>130103300110131003</v>
      </c>
      <c r="B362" s="1" t="s">
        <v>289</v>
      </c>
      <c r="C362" s="1" t="s">
        <v>40</v>
      </c>
      <c r="D362" s="1" t="s">
        <v>1363</v>
      </c>
      <c r="E362" s="1" t="s">
        <v>118</v>
      </c>
      <c r="F362" s="1" t="s">
        <v>63</v>
      </c>
      <c r="G362" s="1" t="s">
        <v>100</v>
      </c>
      <c r="H362" s="1" t="s">
        <v>101</v>
      </c>
      <c r="I362" s="1" t="s">
        <v>297</v>
      </c>
      <c r="J362" s="1" t="s">
        <v>1043</v>
      </c>
      <c r="K362" s="1" t="s">
        <v>249</v>
      </c>
      <c r="L362" s="1" t="s">
        <v>121</v>
      </c>
      <c r="M362" s="1">
        <v>2</v>
      </c>
      <c r="N362" s="1" t="s">
        <v>1300</v>
      </c>
      <c r="O362" s="1" t="s">
        <v>105</v>
      </c>
      <c r="P362" s="1" t="s">
        <v>106</v>
      </c>
      <c r="Q362" s="1" t="s">
        <v>163</v>
      </c>
      <c r="R362" s="1" t="s">
        <v>203</v>
      </c>
      <c r="S362" s="1" t="s">
        <v>204</v>
      </c>
      <c r="T362" s="1" t="s">
        <v>125</v>
      </c>
      <c r="U362" s="1" t="s">
        <v>126</v>
      </c>
      <c r="V362" s="1" t="s">
        <v>1364</v>
      </c>
      <c r="W362" s="1" t="s">
        <v>1364</v>
      </c>
      <c r="X362" s="1" t="s">
        <v>1301</v>
      </c>
      <c r="Y362" s="1" t="s">
        <v>294</v>
      </c>
      <c r="Z362" s="1" t="s">
        <v>295</v>
      </c>
      <c r="AA362" s="1"/>
      <c r="AB362" s="1"/>
      <c r="AC362" s="1" t="s">
        <v>16</v>
      </c>
      <c r="AD362">
        <v>2</v>
      </c>
      <c r="AE362">
        <v>7</v>
      </c>
      <c r="AF362">
        <v>6</v>
      </c>
      <c r="AG362">
        <v>13</v>
      </c>
      <c r="AH362" t="str">
        <f t="shared" si="20"/>
        <v>3:1</v>
      </c>
      <c r="AI362">
        <f t="shared" si="21"/>
        <v>3</v>
      </c>
    </row>
    <row r="363" spans="1:35" x14ac:dyDescent="0.15">
      <c r="A363" t="str">
        <f t="shared" si="19"/>
        <v>130103300110132001</v>
      </c>
      <c r="B363" s="1" t="s">
        <v>289</v>
      </c>
      <c r="C363" s="1" t="s">
        <v>40</v>
      </c>
      <c r="D363" s="1" t="s">
        <v>675</v>
      </c>
      <c r="E363" s="1" t="s">
        <v>118</v>
      </c>
      <c r="F363" s="1" t="s">
        <v>42</v>
      </c>
      <c r="G363" s="1" t="s">
        <v>100</v>
      </c>
      <c r="H363" s="1" t="s">
        <v>101</v>
      </c>
      <c r="I363" s="1" t="s">
        <v>297</v>
      </c>
      <c r="J363" s="1" t="s">
        <v>676</v>
      </c>
      <c r="K363" s="1" t="s">
        <v>249</v>
      </c>
      <c r="L363" s="1" t="s">
        <v>121</v>
      </c>
      <c r="M363" s="1">
        <v>3</v>
      </c>
      <c r="N363" s="1" t="s">
        <v>1294</v>
      </c>
      <c r="O363" s="1" t="s">
        <v>105</v>
      </c>
      <c r="P363" s="1" t="s">
        <v>106</v>
      </c>
      <c r="Q363" s="1" t="s">
        <v>163</v>
      </c>
      <c r="R363" s="1" t="s">
        <v>109</v>
      </c>
      <c r="S363" s="1" t="s">
        <v>109</v>
      </c>
      <c r="T363" s="1" t="s">
        <v>125</v>
      </c>
      <c r="U363" s="1" t="s">
        <v>126</v>
      </c>
      <c r="V363" s="1" t="s">
        <v>677</v>
      </c>
      <c r="W363" s="1" t="s">
        <v>677</v>
      </c>
      <c r="X363" s="1" t="s">
        <v>1295</v>
      </c>
      <c r="Y363" s="1" t="s">
        <v>294</v>
      </c>
      <c r="Z363" s="1" t="s">
        <v>295</v>
      </c>
      <c r="AA363" s="1"/>
      <c r="AB363" s="1"/>
      <c r="AC363" s="1" t="s">
        <v>16</v>
      </c>
      <c r="AD363">
        <v>3</v>
      </c>
      <c r="AE363">
        <v>1</v>
      </c>
      <c r="AF363">
        <v>36</v>
      </c>
      <c r="AG363">
        <v>37</v>
      </c>
      <c r="AH363" t="str">
        <f t="shared" si="20"/>
        <v>12:1</v>
      </c>
      <c r="AI363">
        <f t="shared" si="21"/>
        <v>12</v>
      </c>
    </row>
    <row r="364" spans="1:35" x14ac:dyDescent="0.15">
      <c r="A364" t="str">
        <f t="shared" si="19"/>
        <v>130103300110132002</v>
      </c>
      <c r="B364" s="1" t="s">
        <v>289</v>
      </c>
      <c r="C364" s="1" t="s">
        <v>40</v>
      </c>
      <c r="D364" s="1" t="s">
        <v>675</v>
      </c>
      <c r="E364" s="1" t="s">
        <v>118</v>
      </c>
      <c r="F364" s="1" t="s">
        <v>44</v>
      </c>
      <c r="G364" s="1" t="s">
        <v>100</v>
      </c>
      <c r="H364" s="1" t="s">
        <v>101</v>
      </c>
      <c r="I364" s="1" t="s">
        <v>297</v>
      </c>
      <c r="J364" s="1" t="s">
        <v>678</v>
      </c>
      <c r="K364" s="1" t="s">
        <v>249</v>
      </c>
      <c r="L364" s="1" t="s">
        <v>121</v>
      </c>
      <c r="M364" s="1">
        <v>3</v>
      </c>
      <c r="N364" s="1" t="s">
        <v>1294</v>
      </c>
      <c r="O364" s="1" t="s">
        <v>105</v>
      </c>
      <c r="P364" s="1" t="s">
        <v>106</v>
      </c>
      <c r="Q364" s="1" t="s">
        <v>163</v>
      </c>
      <c r="R364" s="1" t="s">
        <v>109</v>
      </c>
      <c r="S364" s="1" t="s">
        <v>109</v>
      </c>
      <c r="T364" s="1" t="s">
        <v>125</v>
      </c>
      <c r="U364" s="1" t="s">
        <v>126</v>
      </c>
      <c r="V364" s="1" t="s">
        <v>677</v>
      </c>
      <c r="W364" s="1" t="s">
        <v>677</v>
      </c>
      <c r="X364" s="1" t="s">
        <v>1296</v>
      </c>
      <c r="Y364" s="1" t="s">
        <v>294</v>
      </c>
      <c r="Z364" s="1" t="s">
        <v>295</v>
      </c>
      <c r="AA364" s="1"/>
      <c r="AB364" s="1"/>
      <c r="AC364" s="1" t="s">
        <v>16</v>
      </c>
      <c r="AD364">
        <v>3</v>
      </c>
      <c r="AE364">
        <v>5</v>
      </c>
      <c r="AF364">
        <v>44</v>
      </c>
      <c r="AG364">
        <v>49</v>
      </c>
      <c r="AH364" t="str">
        <f t="shared" si="20"/>
        <v>15:1</v>
      </c>
      <c r="AI364">
        <f t="shared" si="21"/>
        <v>14.666666666666666</v>
      </c>
    </row>
    <row r="365" spans="1:35" x14ac:dyDescent="0.15">
      <c r="A365" t="str">
        <f t="shared" si="19"/>
        <v>130103300110132003</v>
      </c>
      <c r="B365" s="1" t="s">
        <v>289</v>
      </c>
      <c r="C365" s="1" t="s">
        <v>40</v>
      </c>
      <c r="D365" s="1" t="s">
        <v>675</v>
      </c>
      <c r="E365" s="1" t="s">
        <v>118</v>
      </c>
      <c r="F365" s="1" t="s">
        <v>63</v>
      </c>
      <c r="G365" s="1" t="s">
        <v>100</v>
      </c>
      <c r="H365" s="1" t="s">
        <v>101</v>
      </c>
      <c r="I365" s="1" t="s">
        <v>297</v>
      </c>
      <c r="J365" s="1" t="s">
        <v>1042</v>
      </c>
      <c r="K365" s="1" t="s">
        <v>249</v>
      </c>
      <c r="L365" s="1" t="s">
        <v>121</v>
      </c>
      <c r="M365" s="1">
        <v>2</v>
      </c>
      <c r="N365" s="1" t="s">
        <v>1294</v>
      </c>
      <c r="O365" s="1" t="s">
        <v>105</v>
      </c>
      <c r="P365" s="1" t="s">
        <v>106</v>
      </c>
      <c r="Q365" s="1" t="s">
        <v>163</v>
      </c>
      <c r="R365" s="1" t="s">
        <v>109</v>
      </c>
      <c r="S365" s="1" t="s">
        <v>109</v>
      </c>
      <c r="T365" s="1" t="s">
        <v>125</v>
      </c>
      <c r="U365" s="1" t="s">
        <v>126</v>
      </c>
      <c r="V365" s="1" t="s">
        <v>677</v>
      </c>
      <c r="W365" s="1" t="s">
        <v>677</v>
      </c>
      <c r="X365" s="1" t="s">
        <v>1301</v>
      </c>
      <c r="Y365" s="1" t="s">
        <v>294</v>
      </c>
      <c r="Z365" s="1" t="s">
        <v>295</v>
      </c>
      <c r="AA365" s="1"/>
      <c r="AB365" s="1"/>
      <c r="AC365" s="1" t="s">
        <v>16</v>
      </c>
      <c r="AD365">
        <v>2</v>
      </c>
      <c r="AE365">
        <v>34</v>
      </c>
      <c r="AF365">
        <v>312</v>
      </c>
      <c r="AG365">
        <v>346</v>
      </c>
      <c r="AH365" t="str">
        <f t="shared" si="20"/>
        <v>156:1</v>
      </c>
      <c r="AI365">
        <f t="shared" si="21"/>
        <v>156</v>
      </c>
    </row>
    <row r="366" spans="1:35" x14ac:dyDescent="0.15">
      <c r="A366" t="str">
        <f t="shared" si="19"/>
        <v>130103300110133001</v>
      </c>
      <c r="B366" s="1" t="s">
        <v>289</v>
      </c>
      <c r="C366" s="1" t="s">
        <v>40</v>
      </c>
      <c r="D366" s="1" t="s">
        <v>679</v>
      </c>
      <c r="E366" s="1" t="s">
        <v>118</v>
      </c>
      <c r="F366" s="1" t="s">
        <v>42</v>
      </c>
      <c r="G366" s="1" t="s">
        <v>100</v>
      </c>
      <c r="H366" s="1" t="s">
        <v>101</v>
      </c>
      <c r="I366" s="1" t="s">
        <v>291</v>
      </c>
      <c r="J366" s="1" t="s">
        <v>680</v>
      </c>
      <c r="K366" s="1" t="s">
        <v>249</v>
      </c>
      <c r="L366" s="1" t="s">
        <v>121</v>
      </c>
      <c r="M366" s="1">
        <v>2</v>
      </c>
      <c r="N366" s="1" t="s">
        <v>1294</v>
      </c>
      <c r="O366" s="1" t="s">
        <v>105</v>
      </c>
      <c r="P366" s="1" t="s">
        <v>106</v>
      </c>
      <c r="Q366" s="1" t="s">
        <v>163</v>
      </c>
      <c r="R366" s="1" t="s">
        <v>109</v>
      </c>
      <c r="S366" s="1" t="s">
        <v>109</v>
      </c>
      <c r="T366" s="1" t="s">
        <v>125</v>
      </c>
      <c r="U366" s="1" t="s">
        <v>126</v>
      </c>
      <c r="V366" s="1" t="s">
        <v>681</v>
      </c>
      <c r="W366" s="1" t="s">
        <v>681</v>
      </c>
      <c r="X366" s="1" t="s">
        <v>1310</v>
      </c>
      <c r="Y366" s="1" t="s">
        <v>294</v>
      </c>
      <c r="Z366" s="1" t="s">
        <v>295</v>
      </c>
      <c r="AA366" s="1"/>
      <c r="AB366" s="1"/>
      <c r="AC366" s="1" t="s">
        <v>16</v>
      </c>
      <c r="AD366">
        <v>2</v>
      </c>
      <c r="AE366">
        <v>3</v>
      </c>
      <c r="AF366">
        <v>37</v>
      </c>
      <c r="AG366">
        <v>40</v>
      </c>
      <c r="AH366" t="str">
        <f t="shared" si="20"/>
        <v>19:1</v>
      </c>
      <c r="AI366">
        <f t="shared" si="21"/>
        <v>18.5</v>
      </c>
    </row>
    <row r="367" spans="1:35" x14ac:dyDescent="0.15">
      <c r="A367" t="str">
        <f t="shared" si="19"/>
        <v>130103300110133002</v>
      </c>
      <c r="B367" s="1" t="s">
        <v>289</v>
      </c>
      <c r="C367" s="1" t="s">
        <v>40</v>
      </c>
      <c r="D367" s="1" t="s">
        <v>679</v>
      </c>
      <c r="E367" s="1" t="s">
        <v>118</v>
      </c>
      <c r="F367" s="1" t="s">
        <v>44</v>
      </c>
      <c r="G367" s="1" t="s">
        <v>100</v>
      </c>
      <c r="H367" s="1" t="s">
        <v>101</v>
      </c>
      <c r="I367" s="1" t="s">
        <v>291</v>
      </c>
      <c r="J367" s="1" t="s">
        <v>682</v>
      </c>
      <c r="K367" s="1" t="s">
        <v>249</v>
      </c>
      <c r="L367" s="1" t="s">
        <v>121</v>
      </c>
      <c r="M367" s="1">
        <v>2</v>
      </c>
      <c r="N367" s="1" t="s">
        <v>1294</v>
      </c>
      <c r="O367" s="1" t="s">
        <v>105</v>
      </c>
      <c r="P367" s="1" t="s">
        <v>106</v>
      </c>
      <c r="Q367" s="1" t="s">
        <v>163</v>
      </c>
      <c r="R367" s="1" t="s">
        <v>109</v>
      </c>
      <c r="S367" s="1" t="s">
        <v>109</v>
      </c>
      <c r="T367" s="1" t="s">
        <v>125</v>
      </c>
      <c r="U367" s="1" t="s">
        <v>126</v>
      </c>
      <c r="V367" s="1" t="s">
        <v>677</v>
      </c>
      <c r="W367" s="1" t="s">
        <v>677</v>
      </c>
      <c r="X367" s="1" t="s">
        <v>1311</v>
      </c>
      <c r="Y367" s="1" t="s">
        <v>294</v>
      </c>
      <c r="Z367" s="1" t="s">
        <v>295</v>
      </c>
      <c r="AA367" s="1"/>
      <c r="AB367" s="1"/>
      <c r="AC367" s="1" t="s">
        <v>16</v>
      </c>
      <c r="AD367">
        <v>2</v>
      </c>
      <c r="AE367">
        <v>6</v>
      </c>
      <c r="AF367">
        <v>28</v>
      </c>
      <c r="AG367">
        <v>34</v>
      </c>
      <c r="AH367" t="str">
        <f t="shared" si="20"/>
        <v>14:1</v>
      </c>
      <c r="AI367">
        <f t="shared" si="21"/>
        <v>14</v>
      </c>
    </row>
    <row r="368" spans="1:35" x14ac:dyDescent="0.15">
      <c r="A368" t="str">
        <f t="shared" si="19"/>
        <v>130103300110134001</v>
      </c>
      <c r="B368" s="1" t="s">
        <v>289</v>
      </c>
      <c r="C368" s="1" t="s">
        <v>40</v>
      </c>
      <c r="D368" s="1" t="s">
        <v>683</v>
      </c>
      <c r="E368" s="1" t="s">
        <v>118</v>
      </c>
      <c r="F368" s="1" t="s">
        <v>42</v>
      </c>
      <c r="G368" s="1" t="s">
        <v>100</v>
      </c>
      <c r="H368" s="1" t="s">
        <v>101</v>
      </c>
      <c r="I368" s="1" t="s">
        <v>297</v>
      </c>
      <c r="J368" s="1" t="s">
        <v>684</v>
      </c>
      <c r="K368" s="1" t="s">
        <v>249</v>
      </c>
      <c r="L368" s="1" t="s">
        <v>121</v>
      </c>
      <c r="M368" s="1">
        <v>3</v>
      </c>
      <c r="N368" s="1" t="s">
        <v>1294</v>
      </c>
      <c r="O368" s="1" t="s">
        <v>105</v>
      </c>
      <c r="P368" s="1" t="s">
        <v>106</v>
      </c>
      <c r="Q368" s="1" t="s">
        <v>163</v>
      </c>
      <c r="R368" s="1" t="s">
        <v>109</v>
      </c>
      <c r="S368" s="1" t="s">
        <v>109</v>
      </c>
      <c r="T368" s="1" t="s">
        <v>125</v>
      </c>
      <c r="U368" s="1" t="s">
        <v>126</v>
      </c>
      <c r="V368" s="1" t="s">
        <v>685</v>
      </c>
      <c r="W368" s="1" t="s">
        <v>685</v>
      </c>
      <c r="X368" s="1" t="s">
        <v>1295</v>
      </c>
      <c r="Y368" s="1" t="s">
        <v>294</v>
      </c>
      <c r="Z368" s="1" t="s">
        <v>295</v>
      </c>
      <c r="AA368" s="1"/>
      <c r="AB368" s="1"/>
      <c r="AC368" s="1" t="s">
        <v>16</v>
      </c>
      <c r="AD368">
        <v>3</v>
      </c>
      <c r="AE368">
        <v>8</v>
      </c>
      <c r="AF368">
        <v>28</v>
      </c>
      <c r="AG368">
        <v>36</v>
      </c>
      <c r="AH368" t="str">
        <f t="shared" si="20"/>
        <v>9:1</v>
      </c>
      <c r="AI368">
        <f t="shared" si="21"/>
        <v>9.3333333333333339</v>
      </c>
    </row>
    <row r="369" spans="1:35" x14ac:dyDescent="0.15">
      <c r="A369" t="str">
        <f t="shared" si="19"/>
        <v>130103300110134002</v>
      </c>
      <c r="B369" s="1" t="s">
        <v>289</v>
      </c>
      <c r="C369" s="1" t="s">
        <v>40</v>
      </c>
      <c r="D369" s="1" t="s">
        <v>683</v>
      </c>
      <c r="E369" s="1" t="s">
        <v>118</v>
      </c>
      <c r="F369" s="1" t="s">
        <v>44</v>
      </c>
      <c r="G369" s="1" t="s">
        <v>100</v>
      </c>
      <c r="H369" s="1" t="s">
        <v>101</v>
      </c>
      <c r="I369" s="1" t="s">
        <v>297</v>
      </c>
      <c r="J369" s="1" t="s">
        <v>686</v>
      </c>
      <c r="K369" s="1" t="s">
        <v>249</v>
      </c>
      <c r="L369" s="1" t="s">
        <v>121</v>
      </c>
      <c r="M369" s="1">
        <v>3</v>
      </c>
      <c r="N369" s="1" t="s">
        <v>1294</v>
      </c>
      <c r="O369" s="1" t="s">
        <v>105</v>
      </c>
      <c r="P369" s="1" t="s">
        <v>106</v>
      </c>
      <c r="Q369" s="1" t="s">
        <v>163</v>
      </c>
      <c r="R369" s="1" t="s">
        <v>109</v>
      </c>
      <c r="S369" s="1" t="s">
        <v>109</v>
      </c>
      <c r="T369" s="1" t="s">
        <v>125</v>
      </c>
      <c r="U369" s="1" t="s">
        <v>126</v>
      </c>
      <c r="V369" s="1" t="s">
        <v>685</v>
      </c>
      <c r="W369" s="1" t="s">
        <v>685</v>
      </c>
      <c r="X369" s="1" t="s">
        <v>1296</v>
      </c>
      <c r="Y369" s="1" t="s">
        <v>294</v>
      </c>
      <c r="Z369" s="1" t="s">
        <v>295</v>
      </c>
      <c r="AA369" s="1"/>
      <c r="AB369" s="1"/>
      <c r="AC369" s="1" t="s">
        <v>16</v>
      </c>
      <c r="AD369">
        <v>3</v>
      </c>
      <c r="AE369">
        <v>7</v>
      </c>
      <c r="AF369">
        <v>33</v>
      </c>
      <c r="AG369">
        <v>40</v>
      </c>
      <c r="AH369" t="str">
        <f t="shared" si="20"/>
        <v>11:1</v>
      </c>
      <c r="AI369">
        <f t="shared" si="21"/>
        <v>11</v>
      </c>
    </row>
    <row r="370" spans="1:35" x14ac:dyDescent="0.15">
      <c r="A370" t="str">
        <f t="shared" si="19"/>
        <v>130103300110134003</v>
      </c>
      <c r="B370" s="1" t="s">
        <v>289</v>
      </c>
      <c r="C370" s="1" t="s">
        <v>40</v>
      </c>
      <c r="D370" s="1" t="s">
        <v>683</v>
      </c>
      <c r="E370" s="1" t="s">
        <v>118</v>
      </c>
      <c r="F370" s="1" t="s">
        <v>63</v>
      </c>
      <c r="G370" s="1" t="s">
        <v>100</v>
      </c>
      <c r="H370" s="1" t="s">
        <v>101</v>
      </c>
      <c r="I370" s="1" t="s">
        <v>297</v>
      </c>
      <c r="J370" s="1" t="s">
        <v>687</v>
      </c>
      <c r="K370" s="1" t="s">
        <v>249</v>
      </c>
      <c r="L370" s="1" t="s">
        <v>121</v>
      </c>
      <c r="M370" s="1">
        <v>2</v>
      </c>
      <c r="N370" s="1" t="s">
        <v>1294</v>
      </c>
      <c r="O370" s="1" t="s">
        <v>105</v>
      </c>
      <c r="P370" s="1" t="s">
        <v>106</v>
      </c>
      <c r="Q370" s="1" t="s">
        <v>163</v>
      </c>
      <c r="R370" s="1" t="s">
        <v>109</v>
      </c>
      <c r="S370" s="1" t="s">
        <v>109</v>
      </c>
      <c r="T370" s="1" t="s">
        <v>125</v>
      </c>
      <c r="U370" s="1" t="s">
        <v>126</v>
      </c>
      <c r="V370" s="1" t="s">
        <v>685</v>
      </c>
      <c r="W370" s="1" t="s">
        <v>685</v>
      </c>
      <c r="X370" s="1" t="s">
        <v>1301</v>
      </c>
      <c r="Y370" s="1" t="s">
        <v>294</v>
      </c>
      <c r="Z370" s="1" t="s">
        <v>295</v>
      </c>
      <c r="AA370" s="1"/>
      <c r="AB370" s="1"/>
      <c r="AC370" s="1" t="s">
        <v>16</v>
      </c>
      <c r="AD370">
        <v>2</v>
      </c>
      <c r="AE370">
        <v>36</v>
      </c>
      <c r="AF370">
        <v>291</v>
      </c>
      <c r="AG370">
        <v>327</v>
      </c>
      <c r="AH370" t="str">
        <f t="shared" si="20"/>
        <v>146:1</v>
      </c>
      <c r="AI370">
        <f t="shared" si="21"/>
        <v>145.5</v>
      </c>
    </row>
    <row r="371" spans="1:35" x14ac:dyDescent="0.15">
      <c r="A371" t="str">
        <f t="shared" si="19"/>
        <v>130103300110135001</v>
      </c>
      <c r="B371" s="1" t="s">
        <v>289</v>
      </c>
      <c r="C371" s="1" t="s">
        <v>40</v>
      </c>
      <c r="D371" s="1" t="s">
        <v>688</v>
      </c>
      <c r="E371" s="1" t="s">
        <v>118</v>
      </c>
      <c r="F371" s="1" t="s">
        <v>42</v>
      </c>
      <c r="G371" s="1" t="s">
        <v>100</v>
      </c>
      <c r="H371" s="1" t="s">
        <v>101</v>
      </c>
      <c r="I371" s="1" t="s">
        <v>297</v>
      </c>
      <c r="J371" s="1" t="s">
        <v>689</v>
      </c>
      <c r="K371" s="1" t="s">
        <v>249</v>
      </c>
      <c r="L371" s="1" t="s">
        <v>121</v>
      </c>
      <c r="M371" s="1">
        <v>3</v>
      </c>
      <c r="N371" s="1" t="s">
        <v>1294</v>
      </c>
      <c r="O371" s="1" t="s">
        <v>105</v>
      </c>
      <c r="P371" s="1" t="s">
        <v>106</v>
      </c>
      <c r="Q371" s="1" t="s">
        <v>163</v>
      </c>
      <c r="R371" s="1" t="s">
        <v>109</v>
      </c>
      <c r="S371" s="1" t="s">
        <v>109</v>
      </c>
      <c r="T371" s="1" t="s">
        <v>125</v>
      </c>
      <c r="U371" s="1" t="s">
        <v>126</v>
      </c>
      <c r="V371" s="1" t="s">
        <v>690</v>
      </c>
      <c r="W371" s="1" t="s">
        <v>690</v>
      </c>
      <c r="X371" s="1" t="s">
        <v>1295</v>
      </c>
      <c r="Y371" s="1" t="s">
        <v>294</v>
      </c>
      <c r="Z371" s="1" t="s">
        <v>295</v>
      </c>
      <c r="AA371" s="1"/>
      <c r="AB371" s="1"/>
      <c r="AC371" s="1" t="s">
        <v>16</v>
      </c>
      <c r="AD371">
        <v>3</v>
      </c>
      <c r="AE371">
        <v>1</v>
      </c>
      <c r="AF371">
        <v>37</v>
      </c>
      <c r="AG371">
        <v>38</v>
      </c>
      <c r="AH371" t="str">
        <f t="shared" si="20"/>
        <v>12:1</v>
      </c>
      <c r="AI371">
        <f t="shared" si="21"/>
        <v>12.333333333333334</v>
      </c>
    </row>
    <row r="372" spans="1:35" x14ac:dyDescent="0.15">
      <c r="A372" t="str">
        <f t="shared" si="19"/>
        <v>130103300110135002</v>
      </c>
      <c r="B372" s="1" t="s">
        <v>289</v>
      </c>
      <c r="C372" s="1" t="s">
        <v>40</v>
      </c>
      <c r="D372" s="1" t="s">
        <v>688</v>
      </c>
      <c r="E372" s="1" t="s">
        <v>118</v>
      </c>
      <c r="F372" s="1" t="s">
        <v>44</v>
      </c>
      <c r="G372" s="1" t="s">
        <v>100</v>
      </c>
      <c r="H372" s="1" t="s">
        <v>101</v>
      </c>
      <c r="I372" s="1" t="s">
        <v>297</v>
      </c>
      <c r="J372" s="1" t="s">
        <v>691</v>
      </c>
      <c r="K372" s="1" t="s">
        <v>249</v>
      </c>
      <c r="L372" s="1" t="s">
        <v>121</v>
      </c>
      <c r="M372" s="1">
        <v>3</v>
      </c>
      <c r="N372" s="1" t="s">
        <v>1294</v>
      </c>
      <c r="O372" s="1" t="s">
        <v>105</v>
      </c>
      <c r="P372" s="1" t="s">
        <v>106</v>
      </c>
      <c r="Q372" s="1" t="s">
        <v>163</v>
      </c>
      <c r="R372" s="1" t="s">
        <v>109</v>
      </c>
      <c r="S372" s="1" t="s">
        <v>109</v>
      </c>
      <c r="T372" s="1" t="s">
        <v>125</v>
      </c>
      <c r="U372" s="1" t="s">
        <v>126</v>
      </c>
      <c r="V372" s="1" t="s">
        <v>690</v>
      </c>
      <c r="W372" s="1" t="s">
        <v>690</v>
      </c>
      <c r="X372" s="1" t="s">
        <v>1296</v>
      </c>
      <c r="Y372" s="1" t="s">
        <v>294</v>
      </c>
      <c r="Z372" s="1" t="s">
        <v>295</v>
      </c>
      <c r="AA372" s="1"/>
      <c r="AB372" s="1"/>
      <c r="AC372" s="1" t="s">
        <v>16</v>
      </c>
      <c r="AD372">
        <v>3</v>
      </c>
      <c r="AE372">
        <v>1</v>
      </c>
      <c r="AF372">
        <v>43</v>
      </c>
      <c r="AG372">
        <v>44</v>
      </c>
      <c r="AH372" t="str">
        <f t="shared" si="20"/>
        <v>14:1</v>
      </c>
      <c r="AI372">
        <f t="shared" si="21"/>
        <v>14.333333333333334</v>
      </c>
    </row>
    <row r="373" spans="1:35" x14ac:dyDescent="0.15">
      <c r="A373" t="str">
        <f t="shared" si="19"/>
        <v>130103300110135003</v>
      </c>
      <c r="B373" s="1" t="s">
        <v>289</v>
      </c>
      <c r="C373" s="1" t="s">
        <v>40</v>
      </c>
      <c r="D373" s="1" t="s">
        <v>688</v>
      </c>
      <c r="E373" s="1" t="s">
        <v>118</v>
      </c>
      <c r="F373" s="1" t="s">
        <v>63</v>
      </c>
      <c r="G373" s="1" t="s">
        <v>100</v>
      </c>
      <c r="H373" s="1" t="s">
        <v>101</v>
      </c>
      <c r="I373" s="1" t="s">
        <v>297</v>
      </c>
      <c r="J373" s="1" t="s">
        <v>692</v>
      </c>
      <c r="K373" s="1" t="s">
        <v>249</v>
      </c>
      <c r="L373" s="1" t="s">
        <v>121</v>
      </c>
      <c r="M373" s="1">
        <v>2</v>
      </c>
      <c r="N373" s="1" t="s">
        <v>1300</v>
      </c>
      <c r="O373" s="1" t="s">
        <v>105</v>
      </c>
      <c r="P373" s="1" t="s">
        <v>106</v>
      </c>
      <c r="Q373" s="1" t="s">
        <v>163</v>
      </c>
      <c r="R373" s="1" t="s">
        <v>203</v>
      </c>
      <c r="S373" s="1" t="s">
        <v>204</v>
      </c>
      <c r="T373" s="1" t="s">
        <v>125</v>
      </c>
      <c r="U373" s="1" t="s">
        <v>126</v>
      </c>
      <c r="V373" s="1" t="s">
        <v>690</v>
      </c>
      <c r="W373" s="1" t="s">
        <v>690</v>
      </c>
      <c r="X373" s="1" t="s">
        <v>1301</v>
      </c>
      <c r="Y373" s="1" t="s">
        <v>294</v>
      </c>
      <c r="Z373" s="1" t="s">
        <v>295</v>
      </c>
      <c r="AA373" s="1"/>
      <c r="AB373" s="1"/>
      <c r="AC373" s="1" t="s">
        <v>16</v>
      </c>
      <c r="AD373">
        <v>2</v>
      </c>
      <c r="AE373">
        <v>2</v>
      </c>
      <c r="AF373">
        <v>9</v>
      </c>
      <c r="AG373">
        <v>11</v>
      </c>
      <c r="AH373" t="str">
        <f t="shared" si="20"/>
        <v>5:1</v>
      </c>
      <c r="AI373">
        <f t="shared" si="21"/>
        <v>4.5</v>
      </c>
    </row>
    <row r="374" spans="1:35" x14ac:dyDescent="0.15">
      <c r="A374" t="str">
        <f t="shared" si="19"/>
        <v>130103300110136001</v>
      </c>
      <c r="B374" s="1" t="s">
        <v>289</v>
      </c>
      <c r="C374" s="1" t="s">
        <v>40</v>
      </c>
      <c r="D374" s="1" t="s">
        <v>693</v>
      </c>
      <c r="E374" s="1" t="s">
        <v>118</v>
      </c>
      <c r="F374" s="1" t="s">
        <v>42</v>
      </c>
      <c r="G374" s="1" t="s">
        <v>100</v>
      </c>
      <c r="H374" s="1" t="s">
        <v>101</v>
      </c>
      <c r="I374" s="1" t="s">
        <v>297</v>
      </c>
      <c r="J374" s="1" t="s">
        <v>694</v>
      </c>
      <c r="K374" s="1" t="s">
        <v>249</v>
      </c>
      <c r="L374" s="1" t="s">
        <v>121</v>
      </c>
      <c r="M374" s="1">
        <v>3</v>
      </c>
      <c r="N374" s="1" t="s">
        <v>1294</v>
      </c>
      <c r="O374" s="1" t="s">
        <v>105</v>
      </c>
      <c r="P374" s="1" t="s">
        <v>106</v>
      </c>
      <c r="Q374" s="1" t="s">
        <v>163</v>
      </c>
      <c r="R374" s="1" t="s">
        <v>109</v>
      </c>
      <c r="S374" s="1" t="s">
        <v>109</v>
      </c>
      <c r="T374" s="1" t="s">
        <v>125</v>
      </c>
      <c r="U374" s="1" t="s">
        <v>126</v>
      </c>
      <c r="V374" s="1" t="s">
        <v>695</v>
      </c>
      <c r="W374" s="1" t="s">
        <v>695</v>
      </c>
      <c r="X374" s="1" t="s">
        <v>1295</v>
      </c>
      <c r="Y374" s="1" t="s">
        <v>294</v>
      </c>
      <c r="Z374" s="1" t="s">
        <v>295</v>
      </c>
      <c r="AA374" s="1"/>
      <c r="AB374" s="1"/>
      <c r="AC374" s="1" t="s">
        <v>16</v>
      </c>
      <c r="AD374">
        <v>3</v>
      </c>
      <c r="AE374">
        <v>3</v>
      </c>
      <c r="AF374">
        <v>36</v>
      </c>
      <c r="AG374">
        <v>39</v>
      </c>
      <c r="AH374" t="str">
        <f t="shared" si="20"/>
        <v>12:1</v>
      </c>
      <c r="AI374">
        <f t="shared" si="21"/>
        <v>12</v>
      </c>
    </row>
    <row r="375" spans="1:35" x14ac:dyDescent="0.15">
      <c r="A375" t="str">
        <f t="shared" si="19"/>
        <v>130103300110136002</v>
      </c>
      <c r="B375" s="1" t="s">
        <v>289</v>
      </c>
      <c r="C375" s="1" t="s">
        <v>40</v>
      </c>
      <c r="D375" s="1" t="s">
        <v>693</v>
      </c>
      <c r="E375" s="1" t="s">
        <v>118</v>
      </c>
      <c r="F375" s="1" t="s">
        <v>44</v>
      </c>
      <c r="G375" s="1" t="s">
        <v>100</v>
      </c>
      <c r="H375" s="1" t="s">
        <v>101</v>
      </c>
      <c r="I375" s="1" t="s">
        <v>297</v>
      </c>
      <c r="J375" s="1" t="s">
        <v>696</v>
      </c>
      <c r="K375" s="1" t="s">
        <v>249</v>
      </c>
      <c r="L375" s="1" t="s">
        <v>121</v>
      </c>
      <c r="M375" s="1">
        <v>3</v>
      </c>
      <c r="N375" s="1" t="s">
        <v>1294</v>
      </c>
      <c r="O375" s="1" t="s">
        <v>105</v>
      </c>
      <c r="P375" s="1" t="s">
        <v>106</v>
      </c>
      <c r="Q375" s="1" t="s">
        <v>163</v>
      </c>
      <c r="R375" s="1" t="s">
        <v>109</v>
      </c>
      <c r="S375" s="1" t="s">
        <v>109</v>
      </c>
      <c r="T375" s="1" t="s">
        <v>125</v>
      </c>
      <c r="U375" s="1" t="s">
        <v>126</v>
      </c>
      <c r="V375" s="1" t="s">
        <v>695</v>
      </c>
      <c r="W375" s="1" t="s">
        <v>695</v>
      </c>
      <c r="X375" s="1" t="s">
        <v>1296</v>
      </c>
      <c r="Y375" s="1" t="s">
        <v>294</v>
      </c>
      <c r="Z375" s="1" t="s">
        <v>295</v>
      </c>
      <c r="AA375" s="1"/>
      <c r="AB375" s="1"/>
      <c r="AC375" s="1" t="s">
        <v>16</v>
      </c>
      <c r="AD375">
        <v>3</v>
      </c>
      <c r="AE375">
        <v>3</v>
      </c>
      <c r="AF375">
        <v>39</v>
      </c>
      <c r="AG375">
        <v>42</v>
      </c>
      <c r="AH375" t="str">
        <f t="shared" si="20"/>
        <v>13:1</v>
      </c>
      <c r="AI375">
        <f t="shared" si="21"/>
        <v>13</v>
      </c>
    </row>
    <row r="376" spans="1:35" x14ac:dyDescent="0.15">
      <c r="A376" t="str">
        <f t="shared" si="19"/>
        <v>130103300110136003</v>
      </c>
      <c r="B376" s="1" t="s">
        <v>289</v>
      </c>
      <c r="C376" s="1" t="s">
        <v>40</v>
      </c>
      <c r="D376" s="1" t="s">
        <v>693</v>
      </c>
      <c r="E376" s="1" t="s">
        <v>118</v>
      </c>
      <c r="F376" s="1" t="s">
        <v>63</v>
      </c>
      <c r="G376" s="1" t="s">
        <v>100</v>
      </c>
      <c r="H376" s="1" t="s">
        <v>101</v>
      </c>
      <c r="I376" s="1" t="s">
        <v>291</v>
      </c>
      <c r="J376" s="1" t="s">
        <v>1159</v>
      </c>
      <c r="K376" s="1" t="s">
        <v>249</v>
      </c>
      <c r="L376" s="1" t="s">
        <v>121</v>
      </c>
      <c r="M376" s="1">
        <v>2</v>
      </c>
      <c r="N376" s="1" t="s">
        <v>1294</v>
      </c>
      <c r="O376" s="1" t="s">
        <v>105</v>
      </c>
      <c r="P376" s="1" t="s">
        <v>106</v>
      </c>
      <c r="Q376" s="1" t="s">
        <v>163</v>
      </c>
      <c r="R376" s="1" t="s">
        <v>109</v>
      </c>
      <c r="S376" s="1" t="s">
        <v>109</v>
      </c>
      <c r="T376" s="1" t="s">
        <v>125</v>
      </c>
      <c r="U376" s="1" t="s">
        <v>126</v>
      </c>
      <c r="V376" s="1" t="s">
        <v>695</v>
      </c>
      <c r="W376" s="1" t="s">
        <v>695</v>
      </c>
      <c r="X376" s="1" t="s">
        <v>1297</v>
      </c>
      <c r="Y376" s="1" t="s">
        <v>294</v>
      </c>
      <c r="Z376" s="1" t="s">
        <v>295</v>
      </c>
      <c r="AA376" s="1"/>
      <c r="AB376" s="1"/>
      <c r="AC376" s="1" t="s">
        <v>16</v>
      </c>
      <c r="AD376">
        <v>2</v>
      </c>
      <c r="AE376">
        <v>22</v>
      </c>
      <c r="AF376">
        <v>296</v>
      </c>
      <c r="AG376">
        <v>318</v>
      </c>
      <c r="AH376" t="str">
        <f t="shared" si="20"/>
        <v>148:1</v>
      </c>
      <c r="AI376">
        <f t="shared" si="21"/>
        <v>148</v>
      </c>
    </row>
    <row r="377" spans="1:35" x14ac:dyDescent="0.15">
      <c r="A377" t="str">
        <f t="shared" si="19"/>
        <v>130103300110138001</v>
      </c>
      <c r="B377" s="1" t="s">
        <v>289</v>
      </c>
      <c r="C377" s="1" t="s">
        <v>40</v>
      </c>
      <c r="D377" s="1" t="s">
        <v>697</v>
      </c>
      <c r="E377" s="1" t="s">
        <v>118</v>
      </c>
      <c r="F377" s="1" t="s">
        <v>42</v>
      </c>
      <c r="G377" s="1" t="s">
        <v>100</v>
      </c>
      <c r="H377" s="1" t="s">
        <v>101</v>
      </c>
      <c r="I377" s="1" t="s">
        <v>297</v>
      </c>
      <c r="J377" s="1" t="s">
        <v>698</v>
      </c>
      <c r="K377" s="1" t="s">
        <v>249</v>
      </c>
      <c r="L377" s="1" t="s">
        <v>121</v>
      </c>
      <c r="M377" s="1">
        <v>1</v>
      </c>
      <c r="N377" s="1" t="s">
        <v>1294</v>
      </c>
      <c r="O377" s="1" t="s">
        <v>105</v>
      </c>
      <c r="P377" s="1" t="s">
        <v>106</v>
      </c>
      <c r="Q377" s="1" t="s">
        <v>163</v>
      </c>
      <c r="R377" s="1" t="s">
        <v>109</v>
      </c>
      <c r="S377" s="1" t="s">
        <v>109</v>
      </c>
      <c r="T377" s="1" t="s">
        <v>125</v>
      </c>
      <c r="U377" s="1" t="s">
        <v>126</v>
      </c>
      <c r="V377" s="1" t="s">
        <v>138</v>
      </c>
      <c r="W377" s="1" t="s">
        <v>138</v>
      </c>
      <c r="X377" s="1" t="s">
        <v>1365</v>
      </c>
      <c r="Y377" s="1" t="s">
        <v>294</v>
      </c>
      <c r="Z377" s="1" t="s">
        <v>295</v>
      </c>
      <c r="AA377" s="1"/>
      <c r="AB377" s="1"/>
      <c r="AC377" s="1" t="s">
        <v>16</v>
      </c>
      <c r="AD377">
        <v>1</v>
      </c>
      <c r="AE377">
        <v>16</v>
      </c>
      <c r="AF377">
        <v>201</v>
      </c>
      <c r="AG377">
        <v>217</v>
      </c>
      <c r="AH377" t="str">
        <f t="shared" si="20"/>
        <v>201:1</v>
      </c>
      <c r="AI377">
        <f t="shared" si="21"/>
        <v>201</v>
      </c>
    </row>
    <row r="378" spans="1:35" x14ac:dyDescent="0.15">
      <c r="A378" t="str">
        <f t="shared" si="19"/>
        <v>130103300110138002</v>
      </c>
      <c r="B378" s="1" t="s">
        <v>289</v>
      </c>
      <c r="C378" s="1" t="s">
        <v>40</v>
      </c>
      <c r="D378" s="1" t="s">
        <v>697</v>
      </c>
      <c r="E378" s="1" t="s">
        <v>118</v>
      </c>
      <c r="F378" s="1" t="s">
        <v>44</v>
      </c>
      <c r="G378" s="1" t="s">
        <v>100</v>
      </c>
      <c r="H378" s="1" t="s">
        <v>101</v>
      </c>
      <c r="I378" s="1" t="s">
        <v>297</v>
      </c>
      <c r="J378" s="1" t="s">
        <v>699</v>
      </c>
      <c r="K378" s="1" t="s">
        <v>249</v>
      </c>
      <c r="L378" s="1" t="s">
        <v>121</v>
      </c>
      <c r="M378" s="1">
        <v>1</v>
      </c>
      <c r="N378" s="1" t="s">
        <v>1294</v>
      </c>
      <c r="O378" s="1" t="s">
        <v>105</v>
      </c>
      <c r="P378" s="1" t="s">
        <v>106</v>
      </c>
      <c r="Q378" s="1" t="s">
        <v>163</v>
      </c>
      <c r="R378" s="1" t="s">
        <v>109</v>
      </c>
      <c r="S378" s="1" t="s">
        <v>109</v>
      </c>
      <c r="T378" s="1" t="s">
        <v>125</v>
      </c>
      <c r="U378" s="1" t="s">
        <v>126</v>
      </c>
      <c r="V378" s="1" t="s">
        <v>138</v>
      </c>
      <c r="W378" s="1" t="s">
        <v>138</v>
      </c>
      <c r="X378" s="1" t="s">
        <v>1366</v>
      </c>
      <c r="Y378" s="1" t="s">
        <v>294</v>
      </c>
      <c r="Z378" s="1" t="s">
        <v>295</v>
      </c>
      <c r="AA378" s="1"/>
      <c r="AB378" s="1"/>
      <c r="AC378" s="1" t="s">
        <v>16</v>
      </c>
      <c r="AD378">
        <v>1</v>
      </c>
      <c r="AE378">
        <v>11</v>
      </c>
      <c r="AF378">
        <v>228</v>
      </c>
      <c r="AG378">
        <v>239</v>
      </c>
      <c r="AH378" t="str">
        <f t="shared" si="20"/>
        <v>228:1</v>
      </c>
      <c r="AI378">
        <f t="shared" si="21"/>
        <v>228</v>
      </c>
    </row>
    <row r="379" spans="1:35" x14ac:dyDescent="0.15">
      <c r="A379" t="str">
        <f t="shared" si="19"/>
        <v>130103300110139001</v>
      </c>
      <c r="B379" s="1" t="s">
        <v>289</v>
      </c>
      <c r="C379" s="1" t="s">
        <v>40</v>
      </c>
      <c r="D379" s="1" t="s">
        <v>1367</v>
      </c>
      <c r="E379" s="1" t="s">
        <v>118</v>
      </c>
      <c r="F379" s="1" t="s">
        <v>42</v>
      </c>
      <c r="G379" s="1" t="s">
        <v>100</v>
      </c>
      <c r="H379" s="1" t="s">
        <v>101</v>
      </c>
      <c r="I379" s="1" t="s">
        <v>297</v>
      </c>
      <c r="J379" s="1" t="s">
        <v>1128</v>
      </c>
      <c r="K379" s="1" t="s">
        <v>249</v>
      </c>
      <c r="L379" s="1" t="s">
        <v>121</v>
      </c>
      <c r="M379" s="1">
        <v>2</v>
      </c>
      <c r="N379" s="1" t="s">
        <v>1294</v>
      </c>
      <c r="O379" s="1" t="s">
        <v>105</v>
      </c>
      <c r="P379" s="1" t="s">
        <v>106</v>
      </c>
      <c r="Q379" s="1" t="s">
        <v>163</v>
      </c>
      <c r="R379" s="1" t="s">
        <v>109</v>
      </c>
      <c r="S379" s="1" t="s">
        <v>109</v>
      </c>
      <c r="T379" s="1" t="s">
        <v>125</v>
      </c>
      <c r="U379" s="1" t="s">
        <v>126</v>
      </c>
      <c r="V379" s="1" t="s">
        <v>138</v>
      </c>
      <c r="W379" s="1" t="s">
        <v>138</v>
      </c>
      <c r="X379" s="1" t="s">
        <v>1368</v>
      </c>
      <c r="Y379" s="1" t="s">
        <v>294</v>
      </c>
      <c r="Z379" s="1" t="s">
        <v>295</v>
      </c>
      <c r="AA379" s="1"/>
      <c r="AB379" s="1"/>
      <c r="AC379" s="1" t="s">
        <v>16</v>
      </c>
      <c r="AD379">
        <v>2</v>
      </c>
      <c r="AE379">
        <v>16</v>
      </c>
      <c r="AF379">
        <v>433</v>
      </c>
      <c r="AG379">
        <v>449</v>
      </c>
      <c r="AH379" t="str">
        <f t="shared" si="20"/>
        <v>217:1</v>
      </c>
      <c r="AI379">
        <f t="shared" si="21"/>
        <v>216.5</v>
      </c>
    </row>
    <row r="380" spans="1:35" x14ac:dyDescent="0.15">
      <c r="A380" t="str">
        <f t="shared" si="19"/>
        <v>130103300110139002</v>
      </c>
      <c r="B380" s="1" t="s">
        <v>289</v>
      </c>
      <c r="C380" s="1" t="s">
        <v>40</v>
      </c>
      <c r="D380" s="1" t="s">
        <v>1367</v>
      </c>
      <c r="E380" s="1" t="s">
        <v>118</v>
      </c>
      <c r="F380" s="1" t="s">
        <v>44</v>
      </c>
      <c r="G380" s="1" t="s">
        <v>100</v>
      </c>
      <c r="H380" s="1" t="s">
        <v>101</v>
      </c>
      <c r="I380" s="1" t="s">
        <v>297</v>
      </c>
      <c r="J380" s="1" t="s">
        <v>1125</v>
      </c>
      <c r="K380" s="1" t="s">
        <v>249</v>
      </c>
      <c r="L380" s="1" t="s">
        <v>121</v>
      </c>
      <c r="M380" s="1">
        <v>2</v>
      </c>
      <c r="N380" s="1" t="s">
        <v>1294</v>
      </c>
      <c r="O380" s="1" t="s">
        <v>105</v>
      </c>
      <c r="P380" s="1" t="s">
        <v>106</v>
      </c>
      <c r="Q380" s="1" t="s">
        <v>163</v>
      </c>
      <c r="R380" s="1" t="s">
        <v>109</v>
      </c>
      <c r="S380" s="1" t="s">
        <v>109</v>
      </c>
      <c r="T380" s="1" t="s">
        <v>125</v>
      </c>
      <c r="U380" s="1" t="s">
        <v>126</v>
      </c>
      <c r="V380" s="1" t="s">
        <v>138</v>
      </c>
      <c r="W380" s="1" t="s">
        <v>138</v>
      </c>
      <c r="X380" s="1" t="s">
        <v>1369</v>
      </c>
      <c r="Y380" s="1" t="s">
        <v>294</v>
      </c>
      <c r="Z380" s="1" t="s">
        <v>295</v>
      </c>
      <c r="AA380" s="1"/>
      <c r="AB380" s="1"/>
      <c r="AC380" s="1" t="s">
        <v>16</v>
      </c>
      <c r="AD380">
        <v>2</v>
      </c>
      <c r="AE380">
        <v>31</v>
      </c>
      <c r="AF380">
        <v>462</v>
      </c>
      <c r="AG380">
        <v>493</v>
      </c>
      <c r="AH380" t="str">
        <f t="shared" si="20"/>
        <v>231:1</v>
      </c>
      <c r="AI380">
        <f t="shared" si="21"/>
        <v>231</v>
      </c>
    </row>
    <row r="381" spans="1:35" x14ac:dyDescent="0.15">
      <c r="A381" t="str">
        <f t="shared" si="19"/>
        <v>130103300110140001</v>
      </c>
      <c r="B381" s="1" t="s">
        <v>289</v>
      </c>
      <c r="C381" s="1" t="s">
        <v>40</v>
      </c>
      <c r="D381" s="1" t="s">
        <v>1370</v>
      </c>
      <c r="E381" s="1" t="s">
        <v>118</v>
      </c>
      <c r="F381" s="1" t="s">
        <v>42</v>
      </c>
      <c r="G381" s="1" t="s">
        <v>100</v>
      </c>
      <c r="H381" s="1" t="s">
        <v>101</v>
      </c>
      <c r="I381" s="1" t="s">
        <v>297</v>
      </c>
      <c r="J381" s="1" t="s">
        <v>1126</v>
      </c>
      <c r="K381" s="1" t="s">
        <v>249</v>
      </c>
      <c r="L381" s="1" t="s">
        <v>121</v>
      </c>
      <c r="M381" s="1">
        <v>1</v>
      </c>
      <c r="N381" s="1" t="s">
        <v>1294</v>
      </c>
      <c r="O381" s="1" t="s">
        <v>105</v>
      </c>
      <c r="P381" s="1" t="s">
        <v>106</v>
      </c>
      <c r="Q381" s="1" t="s">
        <v>163</v>
      </c>
      <c r="R381" s="1" t="s">
        <v>109</v>
      </c>
      <c r="S381" s="1" t="s">
        <v>109</v>
      </c>
      <c r="T381" s="1" t="s">
        <v>125</v>
      </c>
      <c r="U381" s="1" t="s">
        <v>126</v>
      </c>
      <c r="V381" s="1" t="s">
        <v>138</v>
      </c>
      <c r="W381" s="1" t="s">
        <v>138</v>
      </c>
      <c r="X381" s="1" t="s">
        <v>1371</v>
      </c>
      <c r="Y381" s="1" t="s">
        <v>294</v>
      </c>
      <c r="Z381" s="1" t="s">
        <v>295</v>
      </c>
      <c r="AA381" s="1"/>
      <c r="AB381" s="1"/>
      <c r="AC381" s="1" t="s">
        <v>16</v>
      </c>
      <c r="AD381">
        <v>1</v>
      </c>
      <c r="AE381">
        <v>2</v>
      </c>
      <c r="AF381">
        <v>26</v>
      </c>
      <c r="AG381">
        <v>28</v>
      </c>
      <c r="AH381" t="str">
        <f t="shared" si="20"/>
        <v>26:1</v>
      </c>
      <c r="AI381">
        <f t="shared" si="21"/>
        <v>26</v>
      </c>
    </row>
    <row r="382" spans="1:35" x14ac:dyDescent="0.15">
      <c r="A382" t="str">
        <f t="shared" si="19"/>
        <v>130103300110140002</v>
      </c>
      <c r="B382" s="1" t="s">
        <v>289</v>
      </c>
      <c r="C382" s="1" t="s">
        <v>40</v>
      </c>
      <c r="D382" s="1" t="s">
        <v>1370</v>
      </c>
      <c r="E382" s="1" t="s">
        <v>118</v>
      </c>
      <c r="F382" s="1" t="s">
        <v>44</v>
      </c>
      <c r="G382" s="1" t="s">
        <v>100</v>
      </c>
      <c r="H382" s="1" t="s">
        <v>101</v>
      </c>
      <c r="I382" s="1" t="s">
        <v>297</v>
      </c>
      <c r="J382" s="1" t="s">
        <v>1127</v>
      </c>
      <c r="K382" s="1" t="s">
        <v>249</v>
      </c>
      <c r="L382" s="1" t="s">
        <v>121</v>
      </c>
      <c r="M382" s="1">
        <v>1</v>
      </c>
      <c r="N382" s="1" t="s">
        <v>1361</v>
      </c>
      <c r="O382" s="1" t="s">
        <v>105</v>
      </c>
      <c r="P382" s="1" t="s">
        <v>106</v>
      </c>
      <c r="Q382" s="1" t="s">
        <v>163</v>
      </c>
      <c r="R382" s="1" t="s">
        <v>109</v>
      </c>
      <c r="S382" s="1" t="s">
        <v>109</v>
      </c>
      <c r="T382" s="1" t="s">
        <v>125</v>
      </c>
      <c r="U382" s="1" t="s">
        <v>126</v>
      </c>
      <c r="V382" s="1" t="s">
        <v>138</v>
      </c>
      <c r="W382" s="1" t="s">
        <v>138</v>
      </c>
      <c r="X382" s="1" t="s">
        <v>1372</v>
      </c>
      <c r="Y382" s="1" t="s">
        <v>294</v>
      </c>
      <c r="Z382" s="1" t="s">
        <v>295</v>
      </c>
      <c r="AA382" s="1"/>
      <c r="AB382" s="1"/>
      <c r="AC382" s="1" t="s">
        <v>16</v>
      </c>
      <c r="AD382">
        <v>1</v>
      </c>
      <c r="AE382">
        <v>42</v>
      </c>
      <c r="AF382">
        <v>354</v>
      </c>
      <c r="AG382">
        <v>396</v>
      </c>
      <c r="AH382" t="str">
        <f t="shared" si="20"/>
        <v>354:1</v>
      </c>
      <c r="AI382">
        <f t="shared" si="21"/>
        <v>354</v>
      </c>
    </row>
    <row r="383" spans="1:35" x14ac:dyDescent="0.15">
      <c r="A383" t="str">
        <f t="shared" si="19"/>
        <v>130103300110143001</v>
      </c>
      <c r="B383" s="1" t="s">
        <v>289</v>
      </c>
      <c r="C383" s="1" t="s">
        <v>40</v>
      </c>
      <c r="D383" s="1" t="s">
        <v>700</v>
      </c>
      <c r="E383" s="1" t="s">
        <v>118</v>
      </c>
      <c r="F383" s="1" t="s">
        <v>42</v>
      </c>
      <c r="G383" s="1" t="s">
        <v>100</v>
      </c>
      <c r="H383" s="1" t="s">
        <v>101</v>
      </c>
      <c r="I383" s="1" t="s">
        <v>297</v>
      </c>
      <c r="J383" s="1" t="s">
        <v>701</v>
      </c>
      <c r="K383" s="1" t="s">
        <v>249</v>
      </c>
      <c r="L383" s="1" t="s">
        <v>121</v>
      </c>
      <c r="M383" s="1">
        <v>2</v>
      </c>
      <c r="N383" s="1" t="s">
        <v>1294</v>
      </c>
      <c r="O383" s="1" t="s">
        <v>105</v>
      </c>
      <c r="P383" s="1" t="s">
        <v>106</v>
      </c>
      <c r="Q383" s="1" t="s">
        <v>163</v>
      </c>
      <c r="R383" s="1" t="s">
        <v>109</v>
      </c>
      <c r="S383" s="1" t="s">
        <v>109</v>
      </c>
      <c r="T383" s="1" t="s">
        <v>125</v>
      </c>
      <c r="U383" s="1" t="s">
        <v>126</v>
      </c>
      <c r="V383" s="1" t="s">
        <v>702</v>
      </c>
      <c r="W383" s="1" t="s">
        <v>702</v>
      </c>
      <c r="X383" s="1" t="s">
        <v>1303</v>
      </c>
      <c r="Y383" s="1" t="s">
        <v>294</v>
      </c>
      <c r="Z383" s="1" t="s">
        <v>295</v>
      </c>
      <c r="AA383" s="1"/>
      <c r="AB383" s="1"/>
      <c r="AC383" s="1" t="s">
        <v>22</v>
      </c>
      <c r="AD383">
        <v>2</v>
      </c>
      <c r="AE383">
        <v>1</v>
      </c>
      <c r="AF383">
        <v>72</v>
      </c>
      <c r="AG383">
        <v>73</v>
      </c>
      <c r="AH383" t="str">
        <f t="shared" si="20"/>
        <v>36:1</v>
      </c>
      <c r="AI383">
        <f t="shared" si="21"/>
        <v>36</v>
      </c>
    </row>
    <row r="384" spans="1:35" x14ac:dyDescent="0.15">
      <c r="A384" t="str">
        <f t="shared" si="19"/>
        <v>130103300110143002</v>
      </c>
      <c r="B384" s="1" t="s">
        <v>289</v>
      </c>
      <c r="C384" s="1" t="s">
        <v>40</v>
      </c>
      <c r="D384" s="1" t="s">
        <v>700</v>
      </c>
      <c r="E384" s="1" t="s">
        <v>118</v>
      </c>
      <c r="F384" s="1" t="s">
        <v>44</v>
      </c>
      <c r="G384" s="1" t="s">
        <v>100</v>
      </c>
      <c r="H384" s="1" t="s">
        <v>101</v>
      </c>
      <c r="I384" s="1" t="s">
        <v>291</v>
      </c>
      <c r="J384" s="1" t="s">
        <v>703</v>
      </c>
      <c r="K384" s="1" t="s">
        <v>249</v>
      </c>
      <c r="L384" s="1" t="s">
        <v>121</v>
      </c>
      <c r="M384" s="1">
        <v>2</v>
      </c>
      <c r="N384" s="1" t="s">
        <v>1294</v>
      </c>
      <c r="O384" s="1" t="s">
        <v>105</v>
      </c>
      <c r="P384" s="1" t="s">
        <v>106</v>
      </c>
      <c r="Q384" s="1" t="s">
        <v>163</v>
      </c>
      <c r="R384" s="1" t="s">
        <v>109</v>
      </c>
      <c r="S384" s="1" t="s">
        <v>109</v>
      </c>
      <c r="T384" s="1" t="s">
        <v>125</v>
      </c>
      <c r="U384" s="1" t="s">
        <v>126</v>
      </c>
      <c r="V384" s="1" t="s">
        <v>702</v>
      </c>
      <c r="W384" s="1" t="s">
        <v>702</v>
      </c>
      <c r="X384" s="1" t="s">
        <v>1305</v>
      </c>
      <c r="Y384" s="1" t="s">
        <v>294</v>
      </c>
      <c r="Z384" s="1" t="s">
        <v>295</v>
      </c>
      <c r="AA384" s="1"/>
      <c r="AB384" s="1"/>
      <c r="AC384" s="1" t="s">
        <v>22</v>
      </c>
      <c r="AD384">
        <v>2</v>
      </c>
      <c r="AE384">
        <v>2</v>
      </c>
      <c r="AF384">
        <v>55</v>
      </c>
      <c r="AG384">
        <v>57</v>
      </c>
      <c r="AH384" t="str">
        <f t="shared" si="20"/>
        <v>28:1</v>
      </c>
      <c r="AI384">
        <f t="shared" si="21"/>
        <v>27.5</v>
      </c>
    </row>
    <row r="385" spans="1:35" x14ac:dyDescent="0.15">
      <c r="A385" t="str">
        <f t="shared" si="19"/>
        <v>130103300110144001</v>
      </c>
      <c r="B385" s="1" t="s">
        <v>289</v>
      </c>
      <c r="C385" s="1" t="s">
        <v>40</v>
      </c>
      <c r="D385" s="1" t="s">
        <v>704</v>
      </c>
      <c r="E385" s="1" t="s">
        <v>118</v>
      </c>
      <c r="F385" s="1" t="s">
        <v>42</v>
      </c>
      <c r="G385" s="1" t="s">
        <v>100</v>
      </c>
      <c r="H385" s="1" t="s">
        <v>101</v>
      </c>
      <c r="I385" s="1" t="s">
        <v>297</v>
      </c>
      <c r="J385" s="1" t="s">
        <v>705</v>
      </c>
      <c r="K385" s="1" t="s">
        <v>249</v>
      </c>
      <c r="L385" s="1" t="s">
        <v>121</v>
      </c>
      <c r="M385" s="1">
        <v>5</v>
      </c>
      <c r="N385" s="1" t="s">
        <v>1294</v>
      </c>
      <c r="O385" s="1" t="s">
        <v>105</v>
      </c>
      <c r="P385" s="1" t="s">
        <v>106</v>
      </c>
      <c r="Q385" s="1" t="s">
        <v>163</v>
      </c>
      <c r="R385" s="1" t="s">
        <v>109</v>
      </c>
      <c r="S385" s="1" t="s">
        <v>109</v>
      </c>
      <c r="T385" s="1" t="s">
        <v>125</v>
      </c>
      <c r="U385" s="1" t="s">
        <v>126</v>
      </c>
      <c r="V385" s="1" t="s">
        <v>706</v>
      </c>
      <c r="W385" s="1" t="s">
        <v>706</v>
      </c>
      <c r="X385" s="1" t="s">
        <v>1303</v>
      </c>
      <c r="Y385" s="1" t="s">
        <v>294</v>
      </c>
      <c r="Z385" s="1" t="s">
        <v>295</v>
      </c>
      <c r="AA385" s="1"/>
      <c r="AB385" s="1"/>
      <c r="AC385" s="1" t="s">
        <v>22</v>
      </c>
      <c r="AD385">
        <v>5</v>
      </c>
      <c r="AE385">
        <v>0</v>
      </c>
      <c r="AF385">
        <v>95</v>
      </c>
      <c r="AG385">
        <v>95</v>
      </c>
      <c r="AH385" t="str">
        <f t="shared" si="20"/>
        <v>19:1</v>
      </c>
      <c r="AI385">
        <f t="shared" si="21"/>
        <v>19</v>
      </c>
    </row>
    <row r="386" spans="1:35" x14ac:dyDescent="0.15">
      <c r="A386" t="str">
        <f t="shared" ref="A386:A449" si="22">B386&amp;J386</f>
        <v>130103300110144002</v>
      </c>
      <c r="B386" s="1" t="s">
        <v>289</v>
      </c>
      <c r="C386" s="1" t="s">
        <v>40</v>
      </c>
      <c r="D386" s="1" t="s">
        <v>704</v>
      </c>
      <c r="E386" s="1" t="s">
        <v>118</v>
      </c>
      <c r="F386" s="1" t="s">
        <v>44</v>
      </c>
      <c r="G386" s="1" t="s">
        <v>100</v>
      </c>
      <c r="H386" s="1" t="s">
        <v>101</v>
      </c>
      <c r="I386" s="1" t="s">
        <v>297</v>
      </c>
      <c r="J386" s="1" t="s">
        <v>707</v>
      </c>
      <c r="K386" s="1" t="s">
        <v>249</v>
      </c>
      <c r="L386" s="1" t="s">
        <v>121</v>
      </c>
      <c r="M386" s="1">
        <v>3</v>
      </c>
      <c r="N386" s="1" t="s">
        <v>1300</v>
      </c>
      <c r="O386" s="1" t="s">
        <v>105</v>
      </c>
      <c r="P386" s="1" t="s">
        <v>106</v>
      </c>
      <c r="Q386" s="1" t="s">
        <v>163</v>
      </c>
      <c r="R386" s="1" t="s">
        <v>203</v>
      </c>
      <c r="S386" s="1" t="s">
        <v>204</v>
      </c>
      <c r="T386" s="1" t="s">
        <v>125</v>
      </c>
      <c r="U386" s="1" t="s">
        <v>126</v>
      </c>
      <c r="V386" s="1" t="s">
        <v>706</v>
      </c>
      <c r="W386" s="1" t="s">
        <v>706</v>
      </c>
      <c r="X386" s="1" t="s">
        <v>1301</v>
      </c>
      <c r="Y386" s="1" t="s">
        <v>294</v>
      </c>
      <c r="Z386" s="1" t="s">
        <v>295</v>
      </c>
      <c r="AA386" s="1"/>
      <c r="AB386" s="1"/>
      <c r="AC386" s="1" t="s">
        <v>22</v>
      </c>
      <c r="AD386">
        <v>3</v>
      </c>
      <c r="AE386">
        <v>0</v>
      </c>
      <c r="AF386">
        <v>14</v>
      </c>
      <c r="AG386">
        <v>14</v>
      </c>
      <c r="AH386" t="str">
        <f t="shared" si="20"/>
        <v>5:1</v>
      </c>
      <c r="AI386">
        <f t="shared" si="21"/>
        <v>4.666666666666667</v>
      </c>
    </row>
    <row r="387" spans="1:35" x14ac:dyDescent="0.15">
      <c r="A387" t="str">
        <f t="shared" si="22"/>
        <v>130103300110145001</v>
      </c>
      <c r="B387" s="1" t="s">
        <v>289</v>
      </c>
      <c r="C387" s="1" t="s">
        <v>40</v>
      </c>
      <c r="D387" s="1" t="s">
        <v>708</v>
      </c>
      <c r="E387" s="1" t="s">
        <v>118</v>
      </c>
      <c r="F387" s="1" t="s">
        <v>42</v>
      </c>
      <c r="G387" s="1" t="s">
        <v>100</v>
      </c>
      <c r="H387" s="1" t="s">
        <v>101</v>
      </c>
      <c r="I387" s="1" t="s">
        <v>297</v>
      </c>
      <c r="J387" s="1" t="s">
        <v>709</v>
      </c>
      <c r="K387" s="1" t="s">
        <v>249</v>
      </c>
      <c r="L387" s="1" t="s">
        <v>121</v>
      </c>
      <c r="M387" s="1">
        <v>2</v>
      </c>
      <c r="N387" s="1" t="s">
        <v>1294</v>
      </c>
      <c r="O387" s="1" t="s">
        <v>105</v>
      </c>
      <c r="P387" s="1" t="s">
        <v>106</v>
      </c>
      <c r="Q387" s="1" t="s">
        <v>163</v>
      </c>
      <c r="R387" s="1" t="s">
        <v>109</v>
      </c>
      <c r="S387" s="1" t="s">
        <v>109</v>
      </c>
      <c r="T387" s="1" t="s">
        <v>125</v>
      </c>
      <c r="U387" s="1" t="s">
        <v>126</v>
      </c>
      <c r="V387" s="1" t="s">
        <v>710</v>
      </c>
      <c r="W387" s="1" t="s">
        <v>710</v>
      </c>
      <c r="X387" s="1" t="s">
        <v>1303</v>
      </c>
      <c r="Y387" s="1" t="s">
        <v>294</v>
      </c>
      <c r="Z387" s="1" t="s">
        <v>295</v>
      </c>
      <c r="AA387" s="1"/>
      <c r="AB387" s="1"/>
      <c r="AC387" s="1" t="s">
        <v>22</v>
      </c>
      <c r="AD387">
        <v>2</v>
      </c>
      <c r="AE387">
        <v>0</v>
      </c>
      <c r="AF387">
        <v>42</v>
      </c>
      <c r="AG387">
        <v>42</v>
      </c>
      <c r="AH387" t="str">
        <f t="shared" si="20"/>
        <v>21:1</v>
      </c>
      <c r="AI387">
        <f t="shared" si="21"/>
        <v>21</v>
      </c>
    </row>
    <row r="388" spans="1:35" x14ac:dyDescent="0.15">
      <c r="A388" t="str">
        <f t="shared" si="22"/>
        <v>130103300110145002</v>
      </c>
      <c r="B388" s="1" t="s">
        <v>289</v>
      </c>
      <c r="C388" s="1" t="s">
        <v>40</v>
      </c>
      <c r="D388" s="1" t="s">
        <v>708</v>
      </c>
      <c r="E388" s="1" t="s">
        <v>118</v>
      </c>
      <c r="F388" s="1" t="s">
        <v>44</v>
      </c>
      <c r="G388" s="1" t="s">
        <v>100</v>
      </c>
      <c r="H388" s="1" t="s">
        <v>101</v>
      </c>
      <c r="I388" s="1" t="s">
        <v>291</v>
      </c>
      <c r="J388" s="1" t="s">
        <v>711</v>
      </c>
      <c r="K388" s="1" t="s">
        <v>249</v>
      </c>
      <c r="L388" s="1" t="s">
        <v>121</v>
      </c>
      <c r="M388" s="1">
        <v>2</v>
      </c>
      <c r="N388" s="1" t="s">
        <v>1294</v>
      </c>
      <c r="O388" s="1" t="s">
        <v>105</v>
      </c>
      <c r="P388" s="1" t="s">
        <v>106</v>
      </c>
      <c r="Q388" s="1" t="s">
        <v>163</v>
      </c>
      <c r="R388" s="1" t="s">
        <v>109</v>
      </c>
      <c r="S388" s="1" t="s">
        <v>109</v>
      </c>
      <c r="T388" s="1" t="s">
        <v>125</v>
      </c>
      <c r="U388" s="1" t="s">
        <v>126</v>
      </c>
      <c r="V388" s="1" t="s">
        <v>710</v>
      </c>
      <c r="W388" s="1" t="s">
        <v>710</v>
      </c>
      <c r="X388" s="1" t="s">
        <v>1305</v>
      </c>
      <c r="Y388" s="1" t="s">
        <v>294</v>
      </c>
      <c r="Z388" s="1" t="s">
        <v>295</v>
      </c>
      <c r="AA388" s="1"/>
      <c r="AB388" s="1"/>
      <c r="AC388" s="1" t="s">
        <v>22</v>
      </c>
      <c r="AD388">
        <v>2</v>
      </c>
      <c r="AE388">
        <v>3</v>
      </c>
      <c r="AF388">
        <v>36</v>
      </c>
      <c r="AG388">
        <v>39</v>
      </c>
      <c r="AH388" t="str">
        <f t="shared" si="20"/>
        <v>18:1</v>
      </c>
      <c r="AI388">
        <f t="shared" si="21"/>
        <v>18</v>
      </c>
    </row>
    <row r="389" spans="1:35" x14ac:dyDescent="0.15">
      <c r="A389" t="str">
        <f t="shared" si="22"/>
        <v>130103300110146001</v>
      </c>
      <c r="B389" s="1" t="s">
        <v>289</v>
      </c>
      <c r="C389" s="1" t="s">
        <v>40</v>
      </c>
      <c r="D389" s="1" t="s">
        <v>712</v>
      </c>
      <c r="E389" s="1" t="s">
        <v>118</v>
      </c>
      <c r="F389" s="1" t="s">
        <v>42</v>
      </c>
      <c r="G389" s="1" t="s">
        <v>100</v>
      </c>
      <c r="H389" s="1" t="s">
        <v>101</v>
      </c>
      <c r="I389" s="1" t="s">
        <v>297</v>
      </c>
      <c r="J389" s="1" t="s">
        <v>713</v>
      </c>
      <c r="K389" s="1" t="s">
        <v>249</v>
      </c>
      <c r="L389" s="1" t="s">
        <v>121</v>
      </c>
      <c r="M389" s="1">
        <v>2</v>
      </c>
      <c r="N389" s="1" t="s">
        <v>1294</v>
      </c>
      <c r="O389" s="1" t="s">
        <v>105</v>
      </c>
      <c r="P389" s="1" t="s">
        <v>106</v>
      </c>
      <c r="Q389" s="1" t="s">
        <v>163</v>
      </c>
      <c r="R389" s="1" t="s">
        <v>109</v>
      </c>
      <c r="S389" s="1" t="s">
        <v>109</v>
      </c>
      <c r="T389" s="1" t="s">
        <v>125</v>
      </c>
      <c r="U389" s="1" t="s">
        <v>126</v>
      </c>
      <c r="V389" s="1" t="s">
        <v>714</v>
      </c>
      <c r="W389" s="1" t="s">
        <v>714</v>
      </c>
      <c r="X389" s="1" t="s">
        <v>1295</v>
      </c>
      <c r="Y389" s="1" t="s">
        <v>294</v>
      </c>
      <c r="Z389" s="1" t="s">
        <v>295</v>
      </c>
      <c r="AA389" s="1"/>
      <c r="AB389" s="1"/>
      <c r="AC389" s="1" t="s">
        <v>22</v>
      </c>
      <c r="AD389">
        <v>2</v>
      </c>
      <c r="AE389">
        <v>0</v>
      </c>
      <c r="AF389">
        <v>38</v>
      </c>
      <c r="AG389">
        <v>38</v>
      </c>
      <c r="AH389" t="str">
        <f t="shared" si="20"/>
        <v>19:1</v>
      </c>
      <c r="AI389">
        <f t="shared" si="21"/>
        <v>19</v>
      </c>
    </row>
    <row r="390" spans="1:35" x14ac:dyDescent="0.15">
      <c r="A390" t="str">
        <f t="shared" si="22"/>
        <v>130103300110146002</v>
      </c>
      <c r="B390" s="1" t="s">
        <v>289</v>
      </c>
      <c r="C390" s="1" t="s">
        <v>40</v>
      </c>
      <c r="D390" s="1" t="s">
        <v>712</v>
      </c>
      <c r="E390" s="1" t="s">
        <v>118</v>
      </c>
      <c r="F390" s="1" t="s">
        <v>44</v>
      </c>
      <c r="G390" s="1" t="s">
        <v>100</v>
      </c>
      <c r="H390" s="1" t="s">
        <v>101</v>
      </c>
      <c r="I390" s="1" t="s">
        <v>297</v>
      </c>
      <c r="J390" s="1" t="s">
        <v>715</v>
      </c>
      <c r="K390" s="1" t="s">
        <v>249</v>
      </c>
      <c r="L390" s="1" t="s">
        <v>121</v>
      </c>
      <c r="M390" s="1">
        <v>2</v>
      </c>
      <c r="N390" s="1" t="s">
        <v>1294</v>
      </c>
      <c r="O390" s="1" t="s">
        <v>105</v>
      </c>
      <c r="P390" s="1" t="s">
        <v>106</v>
      </c>
      <c r="Q390" s="1" t="s">
        <v>163</v>
      </c>
      <c r="R390" s="1" t="s">
        <v>109</v>
      </c>
      <c r="S390" s="1" t="s">
        <v>109</v>
      </c>
      <c r="T390" s="1" t="s">
        <v>125</v>
      </c>
      <c r="U390" s="1" t="s">
        <v>126</v>
      </c>
      <c r="V390" s="1" t="s">
        <v>714</v>
      </c>
      <c r="W390" s="1" t="s">
        <v>714</v>
      </c>
      <c r="X390" s="1" t="s">
        <v>1296</v>
      </c>
      <c r="Y390" s="1" t="s">
        <v>294</v>
      </c>
      <c r="Z390" s="1" t="s">
        <v>295</v>
      </c>
      <c r="AA390" s="1"/>
      <c r="AB390" s="1"/>
      <c r="AC390" s="1" t="s">
        <v>22</v>
      </c>
      <c r="AD390">
        <v>2</v>
      </c>
      <c r="AE390">
        <v>2</v>
      </c>
      <c r="AF390">
        <v>41</v>
      </c>
      <c r="AG390">
        <v>43</v>
      </c>
      <c r="AH390" t="str">
        <f t="shared" si="20"/>
        <v>21:1</v>
      </c>
      <c r="AI390">
        <f t="shared" si="21"/>
        <v>20.5</v>
      </c>
    </row>
    <row r="391" spans="1:35" x14ac:dyDescent="0.15">
      <c r="A391" t="str">
        <f t="shared" si="22"/>
        <v>130103300110146003</v>
      </c>
      <c r="B391" s="1" t="s">
        <v>289</v>
      </c>
      <c r="C391" s="1" t="s">
        <v>40</v>
      </c>
      <c r="D391" s="1" t="s">
        <v>712</v>
      </c>
      <c r="E391" s="1" t="s">
        <v>118</v>
      </c>
      <c r="F391" s="1" t="s">
        <v>63</v>
      </c>
      <c r="G391" s="1" t="s">
        <v>100</v>
      </c>
      <c r="H391" s="1" t="s">
        <v>101</v>
      </c>
      <c r="I391" s="1" t="s">
        <v>291</v>
      </c>
      <c r="J391" s="1" t="s">
        <v>716</v>
      </c>
      <c r="K391" s="1" t="s">
        <v>249</v>
      </c>
      <c r="L391" s="1" t="s">
        <v>121</v>
      </c>
      <c r="M391" s="1">
        <v>2</v>
      </c>
      <c r="N391" s="1" t="s">
        <v>1294</v>
      </c>
      <c r="O391" s="1" t="s">
        <v>105</v>
      </c>
      <c r="P391" s="1" t="s">
        <v>106</v>
      </c>
      <c r="Q391" s="1" t="s">
        <v>163</v>
      </c>
      <c r="R391" s="1" t="s">
        <v>109</v>
      </c>
      <c r="S391" s="1" t="s">
        <v>109</v>
      </c>
      <c r="T391" s="1" t="s">
        <v>125</v>
      </c>
      <c r="U391" s="1" t="s">
        <v>126</v>
      </c>
      <c r="V391" s="1" t="s">
        <v>714</v>
      </c>
      <c r="W391" s="1" t="s">
        <v>714</v>
      </c>
      <c r="X391" s="1" t="s">
        <v>1305</v>
      </c>
      <c r="Y391" s="1" t="s">
        <v>294</v>
      </c>
      <c r="Z391" s="1" t="s">
        <v>295</v>
      </c>
      <c r="AA391" s="1"/>
      <c r="AB391" s="1"/>
      <c r="AC391" s="1" t="s">
        <v>22</v>
      </c>
      <c r="AD391">
        <v>2</v>
      </c>
      <c r="AE391">
        <v>0</v>
      </c>
      <c r="AF391">
        <v>35</v>
      </c>
      <c r="AG391">
        <v>35</v>
      </c>
      <c r="AH391" t="str">
        <f t="shared" si="20"/>
        <v>18:1</v>
      </c>
      <c r="AI391">
        <f t="shared" si="21"/>
        <v>17.5</v>
      </c>
    </row>
    <row r="392" spans="1:35" x14ac:dyDescent="0.15">
      <c r="A392" t="str">
        <f t="shared" si="22"/>
        <v>130103300110147001</v>
      </c>
      <c r="B392" s="1" t="s">
        <v>289</v>
      </c>
      <c r="C392" s="1" t="s">
        <v>40</v>
      </c>
      <c r="D392" s="1" t="s">
        <v>717</v>
      </c>
      <c r="E392" s="1" t="s">
        <v>118</v>
      </c>
      <c r="F392" s="1" t="s">
        <v>42</v>
      </c>
      <c r="G392" s="1" t="s">
        <v>100</v>
      </c>
      <c r="H392" s="1" t="s">
        <v>101</v>
      </c>
      <c r="I392" s="1" t="s">
        <v>297</v>
      </c>
      <c r="J392" s="1" t="s">
        <v>718</v>
      </c>
      <c r="K392" s="1" t="s">
        <v>249</v>
      </c>
      <c r="L392" s="1" t="s">
        <v>121</v>
      </c>
      <c r="M392" s="1">
        <v>2</v>
      </c>
      <c r="N392" s="1" t="s">
        <v>1294</v>
      </c>
      <c r="O392" s="1" t="s">
        <v>105</v>
      </c>
      <c r="P392" s="1" t="s">
        <v>106</v>
      </c>
      <c r="Q392" s="1" t="s">
        <v>163</v>
      </c>
      <c r="R392" s="1" t="s">
        <v>109</v>
      </c>
      <c r="S392" s="1" t="s">
        <v>109</v>
      </c>
      <c r="T392" s="1" t="s">
        <v>125</v>
      </c>
      <c r="U392" s="1" t="s">
        <v>126</v>
      </c>
      <c r="V392" s="1" t="s">
        <v>719</v>
      </c>
      <c r="W392" s="1" t="s">
        <v>719</v>
      </c>
      <c r="X392" s="1" t="s">
        <v>1301</v>
      </c>
      <c r="Y392" s="1" t="s">
        <v>294</v>
      </c>
      <c r="Z392" s="1" t="s">
        <v>295</v>
      </c>
      <c r="AA392" s="1"/>
      <c r="AB392" s="1"/>
      <c r="AC392" s="1" t="s">
        <v>22</v>
      </c>
      <c r="AD392">
        <v>2</v>
      </c>
      <c r="AE392">
        <v>18</v>
      </c>
      <c r="AF392">
        <v>293</v>
      </c>
      <c r="AG392">
        <v>311</v>
      </c>
      <c r="AH392" t="str">
        <f t="shared" si="20"/>
        <v>147:1</v>
      </c>
      <c r="AI392">
        <f t="shared" si="21"/>
        <v>146.5</v>
      </c>
    </row>
    <row r="393" spans="1:35" x14ac:dyDescent="0.15">
      <c r="A393" t="str">
        <f t="shared" si="22"/>
        <v>130103300110147002</v>
      </c>
      <c r="B393" s="1" t="s">
        <v>289</v>
      </c>
      <c r="C393" s="1" t="s">
        <v>40</v>
      </c>
      <c r="D393" s="1" t="s">
        <v>717</v>
      </c>
      <c r="E393" s="1" t="s">
        <v>118</v>
      </c>
      <c r="F393" s="1" t="s">
        <v>44</v>
      </c>
      <c r="G393" s="1" t="s">
        <v>100</v>
      </c>
      <c r="H393" s="1" t="s">
        <v>101</v>
      </c>
      <c r="I393" s="1" t="s">
        <v>297</v>
      </c>
      <c r="J393" s="1" t="s">
        <v>720</v>
      </c>
      <c r="K393" s="1" t="s">
        <v>249</v>
      </c>
      <c r="L393" s="1" t="s">
        <v>121</v>
      </c>
      <c r="M393" s="1">
        <v>2</v>
      </c>
      <c r="N393" s="1" t="s">
        <v>1300</v>
      </c>
      <c r="O393" s="1" t="s">
        <v>105</v>
      </c>
      <c r="P393" s="1" t="s">
        <v>106</v>
      </c>
      <c r="Q393" s="1" t="s">
        <v>163</v>
      </c>
      <c r="R393" s="1" t="s">
        <v>203</v>
      </c>
      <c r="S393" s="1" t="s">
        <v>204</v>
      </c>
      <c r="T393" s="1" t="s">
        <v>125</v>
      </c>
      <c r="U393" s="1" t="s">
        <v>126</v>
      </c>
      <c r="V393" s="1" t="s">
        <v>719</v>
      </c>
      <c r="W393" s="1" t="s">
        <v>719</v>
      </c>
      <c r="X393" s="1" t="s">
        <v>1301</v>
      </c>
      <c r="Y393" s="1" t="s">
        <v>294</v>
      </c>
      <c r="Z393" s="1" t="s">
        <v>295</v>
      </c>
      <c r="AA393" s="1"/>
      <c r="AB393" s="1"/>
      <c r="AC393" s="1" t="s">
        <v>22</v>
      </c>
      <c r="AD393">
        <v>2</v>
      </c>
      <c r="AE393">
        <v>0</v>
      </c>
      <c r="AF393">
        <v>5</v>
      </c>
      <c r="AG393">
        <v>5</v>
      </c>
      <c r="AH393" t="str">
        <f t="shared" ref="AH393:AH456" si="23">ROUND(AF393/M393,0)&amp;":"&amp;1</f>
        <v>3:1</v>
      </c>
      <c r="AI393">
        <f t="shared" ref="AI393:AI456" si="24">AF393/M393</f>
        <v>2.5</v>
      </c>
    </row>
    <row r="394" spans="1:35" x14ac:dyDescent="0.15">
      <c r="A394" t="str">
        <f t="shared" si="22"/>
        <v>130103300110148001</v>
      </c>
      <c r="B394" s="1" t="s">
        <v>289</v>
      </c>
      <c r="C394" s="1" t="s">
        <v>40</v>
      </c>
      <c r="D394" s="1" t="s">
        <v>721</v>
      </c>
      <c r="E394" s="1" t="s">
        <v>118</v>
      </c>
      <c r="F394" s="1" t="s">
        <v>42</v>
      </c>
      <c r="G394" s="1" t="s">
        <v>100</v>
      </c>
      <c r="H394" s="1" t="s">
        <v>101</v>
      </c>
      <c r="I394" s="1" t="s">
        <v>291</v>
      </c>
      <c r="J394" s="1" t="s">
        <v>722</v>
      </c>
      <c r="K394" s="1" t="s">
        <v>249</v>
      </c>
      <c r="L394" s="1" t="s">
        <v>121</v>
      </c>
      <c r="M394" s="1">
        <v>2</v>
      </c>
      <c r="N394" s="1" t="s">
        <v>1294</v>
      </c>
      <c r="O394" s="1" t="s">
        <v>105</v>
      </c>
      <c r="P394" s="1" t="s">
        <v>106</v>
      </c>
      <c r="Q394" s="1" t="s">
        <v>163</v>
      </c>
      <c r="R394" s="1" t="s">
        <v>109</v>
      </c>
      <c r="S394" s="1" t="s">
        <v>109</v>
      </c>
      <c r="T394" s="1" t="s">
        <v>125</v>
      </c>
      <c r="U394" s="1" t="s">
        <v>126</v>
      </c>
      <c r="V394" s="1" t="s">
        <v>723</v>
      </c>
      <c r="W394" s="1" t="s">
        <v>723</v>
      </c>
      <c r="X394" s="1" t="s">
        <v>1305</v>
      </c>
      <c r="Y394" s="1" t="s">
        <v>294</v>
      </c>
      <c r="Z394" s="1" t="s">
        <v>295</v>
      </c>
      <c r="AA394" s="1"/>
      <c r="AB394" s="1"/>
      <c r="AC394" s="1" t="s">
        <v>22</v>
      </c>
      <c r="AD394">
        <v>2</v>
      </c>
      <c r="AE394">
        <v>1</v>
      </c>
      <c r="AF394">
        <v>37</v>
      </c>
      <c r="AG394">
        <v>38</v>
      </c>
      <c r="AH394" t="str">
        <f t="shared" si="23"/>
        <v>19:1</v>
      </c>
      <c r="AI394">
        <f t="shared" si="24"/>
        <v>18.5</v>
      </c>
    </row>
    <row r="395" spans="1:35" x14ac:dyDescent="0.15">
      <c r="A395" t="str">
        <f t="shared" si="22"/>
        <v>130103300110148002</v>
      </c>
      <c r="B395" s="1" t="s">
        <v>289</v>
      </c>
      <c r="C395" s="1" t="s">
        <v>40</v>
      </c>
      <c r="D395" s="1" t="s">
        <v>721</v>
      </c>
      <c r="E395" s="1" t="s">
        <v>118</v>
      </c>
      <c r="F395" s="1" t="s">
        <v>44</v>
      </c>
      <c r="G395" s="1" t="s">
        <v>100</v>
      </c>
      <c r="H395" s="1" t="s">
        <v>101</v>
      </c>
      <c r="I395" s="1" t="s">
        <v>297</v>
      </c>
      <c r="J395" s="1" t="s">
        <v>724</v>
      </c>
      <c r="K395" s="1" t="s">
        <v>249</v>
      </c>
      <c r="L395" s="1" t="s">
        <v>121</v>
      </c>
      <c r="M395" s="1">
        <v>2</v>
      </c>
      <c r="N395" s="1" t="s">
        <v>1294</v>
      </c>
      <c r="O395" s="1" t="s">
        <v>105</v>
      </c>
      <c r="P395" s="1" t="s">
        <v>106</v>
      </c>
      <c r="Q395" s="1" t="s">
        <v>163</v>
      </c>
      <c r="R395" s="1" t="s">
        <v>109</v>
      </c>
      <c r="S395" s="1" t="s">
        <v>109</v>
      </c>
      <c r="T395" s="1" t="s">
        <v>125</v>
      </c>
      <c r="U395" s="1" t="s">
        <v>126</v>
      </c>
      <c r="V395" s="1" t="s">
        <v>723</v>
      </c>
      <c r="W395" s="1" t="s">
        <v>723</v>
      </c>
      <c r="X395" s="1" t="s">
        <v>1301</v>
      </c>
      <c r="Y395" s="1" t="s">
        <v>294</v>
      </c>
      <c r="Z395" s="1" t="s">
        <v>295</v>
      </c>
      <c r="AA395" s="1"/>
      <c r="AB395" s="1"/>
      <c r="AC395" s="1" t="s">
        <v>22</v>
      </c>
      <c r="AD395">
        <v>2</v>
      </c>
      <c r="AE395">
        <v>1</v>
      </c>
      <c r="AF395">
        <v>312</v>
      </c>
      <c r="AG395">
        <v>313</v>
      </c>
      <c r="AH395" t="str">
        <f t="shared" si="23"/>
        <v>156:1</v>
      </c>
      <c r="AI395">
        <f t="shared" si="24"/>
        <v>156</v>
      </c>
    </row>
    <row r="396" spans="1:35" x14ac:dyDescent="0.15">
      <c r="A396" t="str">
        <f t="shared" si="22"/>
        <v>130103300110149001</v>
      </c>
      <c r="B396" s="1" t="s">
        <v>289</v>
      </c>
      <c r="C396" s="1" t="s">
        <v>40</v>
      </c>
      <c r="D396" s="1" t="s">
        <v>725</v>
      </c>
      <c r="E396" s="1" t="s">
        <v>118</v>
      </c>
      <c r="F396" s="1" t="s">
        <v>42</v>
      </c>
      <c r="G396" s="1" t="s">
        <v>100</v>
      </c>
      <c r="H396" s="1" t="s">
        <v>101</v>
      </c>
      <c r="I396" s="1" t="s">
        <v>297</v>
      </c>
      <c r="J396" s="1" t="s">
        <v>726</v>
      </c>
      <c r="K396" s="1" t="s">
        <v>249</v>
      </c>
      <c r="L396" s="1" t="s">
        <v>121</v>
      </c>
      <c r="M396" s="1">
        <v>2</v>
      </c>
      <c r="N396" s="1" t="s">
        <v>1294</v>
      </c>
      <c r="O396" s="1" t="s">
        <v>105</v>
      </c>
      <c r="P396" s="1" t="s">
        <v>106</v>
      </c>
      <c r="Q396" s="1" t="s">
        <v>163</v>
      </c>
      <c r="R396" s="1" t="s">
        <v>109</v>
      </c>
      <c r="S396" s="1" t="s">
        <v>109</v>
      </c>
      <c r="T396" s="1" t="s">
        <v>125</v>
      </c>
      <c r="U396" s="1" t="s">
        <v>126</v>
      </c>
      <c r="V396" s="1" t="s">
        <v>727</v>
      </c>
      <c r="W396" s="1" t="s">
        <v>727</v>
      </c>
      <c r="X396" s="1" t="s">
        <v>1303</v>
      </c>
      <c r="Y396" s="1" t="s">
        <v>294</v>
      </c>
      <c r="Z396" s="1" t="s">
        <v>295</v>
      </c>
      <c r="AA396" s="1"/>
      <c r="AB396" s="1"/>
      <c r="AC396" s="1" t="s">
        <v>22</v>
      </c>
      <c r="AD396">
        <v>2</v>
      </c>
      <c r="AE396">
        <v>0</v>
      </c>
      <c r="AF396">
        <v>41</v>
      </c>
      <c r="AG396">
        <v>41</v>
      </c>
      <c r="AH396" t="str">
        <f t="shared" si="23"/>
        <v>21:1</v>
      </c>
      <c r="AI396">
        <f t="shared" si="24"/>
        <v>20.5</v>
      </c>
    </row>
    <row r="397" spans="1:35" x14ac:dyDescent="0.15">
      <c r="A397" t="str">
        <f t="shared" si="22"/>
        <v>130103300110149002</v>
      </c>
      <c r="B397" s="1" t="s">
        <v>289</v>
      </c>
      <c r="C397" s="1" t="s">
        <v>40</v>
      </c>
      <c r="D397" s="1" t="s">
        <v>725</v>
      </c>
      <c r="E397" s="1" t="s">
        <v>118</v>
      </c>
      <c r="F397" s="1" t="s">
        <v>44</v>
      </c>
      <c r="G397" s="1" t="s">
        <v>100</v>
      </c>
      <c r="H397" s="1" t="s">
        <v>101</v>
      </c>
      <c r="I397" s="1" t="s">
        <v>291</v>
      </c>
      <c r="J397" s="1" t="s">
        <v>728</v>
      </c>
      <c r="K397" s="1" t="s">
        <v>249</v>
      </c>
      <c r="L397" s="1" t="s">
        <v>121</v>
      </c>
      <c r="M397" s="1">
        <v>2</v>
      </c>
      <c r="N397" s="1" t="s">
        <v>1294</v>
      </c>
      <c r="O397" s="1" t="s">
        <v>105</v>
      </c>
      <c r="P397" s="1" t="s">
        <v>106</v>
      </c>
      <c r="Q397" s="1" t="s">
        <v>163</v>
      </c>
      <c r="R397" s="1" t="s">
        <v>109</v>
      </c>
      <c r="S397" s="1" t="s">
        <v>109</v>
      </c>
      <c r="T397" s="1" t="s">
        <v>125</v>
      </c>
      <c r="U397" s="1" t="s">
        <v>126</v>
      </c>
      <c r="V397" s="1" t="s">
        <v>727</v>
      </c>
      <c r="W397" s="1" t="s">
        <v>727</v>
      </c>
      <c r="X397" s="1" t="s">
        <v>1305</v>
      </c>
      <c r="Y397" s="1" t="s">
        <v>294</v>
      </c>
      <c r="Z397" s="1" t="s">
        <v>295</v>
      </c>
      <c r="AA397" s="1"/>
      <c r="AB397" s="1"/>
      <c r="AC397" s="1" t="s">
        <v>22</v>
      </c>
      <c r="AD397">
        <v>2</v>
      </c>
      <c r="AE397">
        <v>0</v>
      </c>
      <c r="AF397">
        <v>37</v>
      </c>
      <c r="AG397">
        <v>37</v>
      </c>
      <c r="AH397" t="str">
        <f t="shared" si="23"/>
        <v>19:1</v>
      </c>
      <c r="AI397">
        <f t="shared" si="24"/>
        <v>18.5</v>
      </c>
    </row>
    <row r="398" spans="1:35" x14ac:dyDescent="0.15">
      <c r="A398" t="str">
        <f t="shared" si="22"/>
        <v>130103300110150001</v>
      </c>
      <c r="B398" s="1" t="s">
        <v>289</v>
      </c>
      <c r="C398" s="1" t="s">
        <v>40</v>
      </c>
      <c r="D398" s="1" t="s">
        <v>729</v>
      </c>
      <c r="E398" s="1" t="s">
        <v>118</v>
      </c>
      <c r="F398" s="1" t="s">
        <v>42</v>
      </c>
      <c r="G398" s="1" t="s">
        <v>100</v>
      </c>
      <c r="H398" s="1" t="s">
        <v>101</v>
      </c>
      <c r="I398" s="1" t="s">
        <v>297</v>
      </c>
      <c r="J398" s="1" t="s">
        <v>730</v>
      </c>
      <c r="K398" s="1" t="s">
        <v>249</v>
      </c>
      <c r="L398" s="1" t="s">
        <v>121</v>
      </c>
      <c r="M398" s="1">
        <v>2</v>
      </c>
      <c r="N398" s="1" t="s">
        <v>1294</v>
      </c>
      <c r="O398" s="1" t="s">
        <v>105</v>
      </c>
      <c r="P398" s="1" t="s">
        <v>106</v>
      </c>
      <c r="Q398" s="1" t="s">
        <v>163</v>
      </c>
      <c r="R398" s="1" t="s">
        <v>109</v>
      </c>
      <c r="S398" s="1" t="s">
        <v>109</v>
      </c>
      <c r="T398" s="1" t="s">
        <v>125</v>
      </c>
      <c r="U398" s="1" t="s">
        <v>126</v>
      </c>
      <c r="V398" s="1" t="s">
        <v>731</v>
      </c>
      <c r="W398" s="1" t="s">
        <v>731</v>
      </c>
      <c r="X398" s="1" t="s">
        <v>1295</v>
      </c>
      <c r="Y398" s="1" t="s">
        <v>294</v>
      </c>
      <c r="Z398" s="1" t="s">
        <v>295</v>
      </c>
      <c r="AA398" s="1"/>
      <c r="AB398" s="1"/>
      <c r="AC398" s="1" t="s">
        <v>22</v>
      </c>
      <c r="AD398">
        <v>2</v>
      </c>
      <c r="AE398">
        <v>0</v>
      </c>
      <c r="AF398">
        <v>33</v>
      </c>
      <c r="AG398">
        <v>33</v>
      </c>
      <c r="AH398" t="str">
        <f t="shared" si="23"/>
        <v>17:1</v>
      </c>
      <c r="AI398">
        <f t="shared" si="24"/>
        <v>16.5</v>
      </c>
    </row>
    <row r="399" spans="1:35" x14ac:dyDescent="0.15">
      <c r="A399" t="str">
        <f t="shared" si="22"/>
        <v>130103300110150002</v>
      </c>
      <c r="B399" s="1" t="s">
        <v>289</v>
      </c>
      <c r="C399" s="1" t="s">
        <v>40</v>
      </c>
      <c r="D399" s="1" t="s">
        <v>729</v>
      </c>
      <c r="E399" s="1" t="s">
        <v>118</v>
      </c>
      <c r="F399" s="1" t="s">
        <v>44</v>
      </c>
      <c r="G399" s="1" t="s">
        <v>100</v>
      </c>
      <c r="H399" s="1" t="s">
        <v>101</v>
      </c>
      <c r="I399" s="1" t="s">
        <v>297</v>
      </c>
      <c r="J399" s="1" t="s">
        <v>732</v>
      </c>
      <c r="K399" s="1" t="s">
        <v>249</v>
      </c>
      <c r="L399" s="1" t="s">
        <v>121</v>
      </c>
      <c r="M399" s="1">
        <v>2</v>
      </c>
      <c r="N399" s="1" t="s">
        <v>1294</v>
      </c>
      <c r="O399" s="1" t="s">
        <v>105</v>
      </c>
      <c r="P399" s="1" t="s">
        <v>106</v>
      </c>
      <c r="Q399" s="1" t="s">
        <v>163</v>
      </c>
      <c r="R399" s="1" t="s">
        <v>109</v>
      </c>
      <c r="S399" s="1" t="s">
        <v>109</v>
      </c>
      <c r="T399" s="1" t="s">
        <v>125</v>
      </c>
      <c r="U399" s="1" t="s">
        <v>126</v>
      </c>
      <c r="V399" s="1" t="s">
        <v>731</v>
      </c>
      <c r="W399" s="1" t="s">
        <v>731</v>
      </c>
      <c r="X399" s="1" t="s">
        <v>1296</v>
      </c>
      <c r="Y399" s="1" t="s">
        <v>294</v>
      </c>
      <c r="Z399" s="1" t="s">
        <v>295</v>
      </c>
      <c r="AA399" s="1"/>
      <c r="AB399" s="1"/>
      <c r="AC399" s="1" t="s">
        <v>22</v>
      </c>
      <c r="AD399">
        <v>2</v>
      </c>
      <c r="AE399">
        <v>0</v>
      </c>
      <c r="AF399">
        <v>41</v>
      </c>
      <c r="AG399">
        <v>41</v>
      </c>
      <c r="AH399" t="str">
        <f t="shared" si="23"/>
        <v>21:1</v>
      </c>
      <c r="AI399">
        <f t="shared" si="24"/>
        <v>20.5</v>
      </c>
    </row>
    <row r="400" spans="1:35" x14ac:dyDescent="0.15">
      <c r="A400" t="str">
        <f t="shared" si="22"/>
        <v>130103300110150003</v>
      </c>
      <c r="B400" s="1" t="s">
        <v>289</v>
      </c>
      <c r="C400" s="1" t="s">
        <v>40</v>
      </c>
      <c r="D400" s="1" t="s">
        <v>729</v>
      </c>
      <c r="E400" s="1" t="s">
        <v>118</v>
      </c>
      <c r="F400" s="1" t="s">
        <v>63</v>
      </c>
      <c r="G400" s="1" t="s">
        <v>100</v>
      </c>
      <c r="H400" s="1" t="s">
        <v>101</v>
      </c>
      <c r="I400" s="1" t="s">
        <v>297</v>
      </c>
      <c r="J400" s="1" t="s">
        <v>733</v>
      </c>
      <c r="K400" s="1" t="s">
        <v>249</v>
      </c>
      <c r="L400" s="1" t="s">
        <v>121</v>
      </c>
      <c r="M400" s="1">
        <v>2</v>
      </c>
      <c r="N400" s="1" t="s">
        <v>1294</v>
      </c>
      <c r="O400" s="1" t="s">
        <v>105</v>
      </c>
      <c r="P400" s="1" t="s">
        <v>106</v>
      </c>
      <c r="Q400" s="1" t="s">
        <v>163</v>
      </c>
      <c r="R400" s="1" t="s">
        <v>109</v>
      </c>
      <c r="S400" s="1" t="s">
        <v>109</v>
      </c>
      <c r="T400" s="1" t="s">
        <v>125</v>
      </c>
      <c r="U400" s="1" t="s">
        <v>126</v>
      </c>
      <c r="V400" s="1" t="s">
        <v>731</v>
      </c>
      <c r="W400" s="1" t="s">
        <v>731</v>
      </c>
      <c r="X400" s="1" t="s">
        <v>1301</v>
      </c>
      <c r="Y400" s="1" t="s">
        <v>294</v>
      </c>
      <c r="Z400" s="1" t="s">
        <v>295</v>
      </c>
      <c r="AA400" s="1"/>
      <c r="AB400" s="1"/>
      <c r="AC400" s="1" t="s">
        <v>22</v>
      </c>
      <c r="AD400">
        <v>2</v>
      </c>
      <c r="AE400">
        <v>16</v>
      </c>
      <c r="AF400">
        <v>311</v>
      </c>
      <c r="AG400">
        <v>327</v>
      </c>
      <c r="AH400" t="str">
        <f t="shared" si="23"/>
        <v>156:1</v>
      </c>
      <c r="AI400">
        <f t="shared" si="24"/>
        <v>155.5</v>
      </c>
    </row>
    <row r="401" spans="1:35" x14ac:dyDescent="0.15">
      <c r="A401" t="str">
        <f t="shared" si="22"/>
        <v>130103300110151001</v>
      </c>
      <c r="B401" s="1" t="s">
        <v>289</v>
      </c>
      <c r="C401" s="1" t="s">
        <v>40</v>
      </c>
      <c r="D401" s="1" t="s">
        <v>734</v>
      </c>
      <c r="E401" s="1" t="s">
        <v>118</v>
      </c>
      <c r="F401" s="1" t="s">
        <v>42</v>
      </c>
      <c r="G401" s="1" t="s">
        <v>100</v>
      </c>
      <c r="H401" s="1" t="s">
        <v>101</v>
      </c>
      <c r="I401" s="1" t="s">
        <v>297</v>
      </c>
      <c r="J401" s="1" t="s">
        <v>735</v>
      </c>
      <c r="K401" s="1" t="s">
        <v>249</v>
      </c>
      <c r="L401" s="1" t="s">
        <v>121</v>
      </c>
      <c r="M401" s="1">
        <v>2</v>
      </c>
      <c r="N401" s="1" t="s">
        <v>1294</v>
      </c>
      <c r="O401" s="1" t="s">
        <v>105</v>
      </c>
      <c r="P401" s="1" t="s">
        <v>106</v>
      </c>
      <c r="Q401" s="1" t="s">
        <v>163</v>
      </c>
      <c r="R401" s="1" t="s">
        <v>109</v>
      </c>
      <c r="S401" s="1" t="s">
        <v>109</v>
      </c>
      <c r="T401" s="1" t="s">
        <v>125</v>
      </c>
      <c r="U401" s="1" t="s">
        <v>126</v>
      </c>
      <c r="V401" s="1" t="s">
        <v>736</v>
      </c>
      <c r="W401" s="1" t="s">
        <v>736</v>
      </c>
      <c r="X401" s="1" t="s">
        <v>1295</v>
      </c>
      <c r="Y401" s="1" t="s">
        <v>294</v>
      </c>
      <c r="Z401" s="1" t="s">
        <v>295</v>
      </c>
      <c r="AA401" s="1"/>
      <c r="AB401" s="1"/>
      <c r="AC401" s="1" t="s">
        <v>22</v>
      </c>
      <c r="AD401">
        <v>2</v>
      </c>
      <c r="AE401">
        <v>1</v>
      </c>
      <c r="AF401">
        <v>32</v>
      </c>
      <c r="AG401">
        <v>33</v>
      </c>
      <c r="AH401" t="str">
        <f t="shared" si="23"/>
        <v>16:1</v>
      </c>
      <c r="AI401">
        <f t="shared" si="24"/>
        <v>16</v>
      </c>
    </row>
    <row r="402" spans="1:35" x14ac:dyDescent="0.15">
      <c r="A402" t="str">
        <f t="shared" si="22"/>
        <v>130103300110151002</v>
      </c>
      <c r="B402" s="1" t="s">
        <v>289</v>
      </c>
      <c r="C402" s="1" t="s">
        <v>40</v>
      </c>
      <c r="D402" s="1" t="s">
        <v>734</v>
      </c>
      <c r="E402" s="1" t="s">
        <v>118</v>
      </c>
      <c r="F402" s="1" t="s">
        <v>44</v>
      </c>
      <c r="G402" s="1" t="s">
        <v>100</v>
      </c>
      <c r="H402" s="1" t="s">
        <v>101</v>
      </c>
      <c r="I402" s="1" t="s">
        <v>297</v>
      </c>
      <c r="J402" s="1" t="s">
        <v>737</v>
      </c>
      <c r="K402" s="1" t="s">
        <v>249</v>
      </c>
      <c r="L402" s="1" t="s">
        <v>121</v>
      </c>
      <c r="M402" s="1">
        <v>2</v>
      </c>
      <c r="N402" s="1" t="s">
        <v>1294</v>
      </c>
      <c r="O402" s="1" t="s">
        <v>105</v>
      </c>
      <c r="P402" s="1" t="s">
        <v>106</v>
      </c>
      <c r="Q402" s="1" t="s">
        <v>163</v>
      </c>
      <c r="R402" s="1" t="s">
        <v>109</v>
      </c>
      <c r="S402" s="1" t="s">
        <v>109</v>
      </c>
      <c r="T402" s="1" t="s">
        <v>125</v>
      </c>
      <c r="U402" s="1" t="s">
        <v>126</v>
      </c>
      <c r="V402" s="1" t="s">
        <v>736</v>
      </c>
      <c r="W402" s="1" t="s">
        <v>736</v>
      </c>
      <c r="X402" s="1" t="s">
        <v>1296</v>
      </c>
      <c r="Y402" s="1" t="s">
        <v>294</v>
      </c>
      <c r="Z402" s="1" t="s">
        <v>295</v>
      </c>
      <c r="AA402" s="1"/>
      <c r="AB402" s="1"/>
      <c r="AC402" s="1" t="s">
        <v>22</v>
      </c>
      <c r="AD402">
        <v>2</v>
      </c>
      <c r="AE402">
        <v>1</v>
      </c>
      <c r="AF402">
        <v>46</v>
      </c>
      <c r="AG402">
        <v>47</v>
      </c>
      <c r="AH402" t="str">
        <f t="shared" si="23"/>
        <v>23:1</v>
      </c>
      <c r="AI402">
        <f t="shared" si="24"/>
        <v>23</v>
      </c>
    </row>
    <row r="403" spans="1:35" x14ac:dyDescent="0.15">
      <c r="A403" t="str">
        <f t="shared" si="22"/>
        <v>130103300110151003</v>
      </c>
      <c r="B403" s="1" t="s">
        <v>289</v>
      </c>
      <c r="C403" s="1" t="s">
        <v>40</v>
      </c>
      <c r="D403" s="1" t="s">
        <v>734</v>
      </c>
      <c r="E403" s="1" t="s">
        <v>118</v>
      </c>
      <c r="F403" s="1" t="s">
        <v>63</v>
      </c>
      <c r="G403" s="1" t="s">
        <v>100</v>
      </c>
      <c r="H403" s="1" t="s">
        <v>101</v>
      </c>
      <c r="I403" s="1" t="s">
        <v>297</v>
      </c>
      <c r="J403" s="1" t="s">
        <v>738</v>
      </c>
      <c r="K403" s="1" t="s">
        <v>249</v>
      </c>
      <c r="L403" s="1" t="s">
        <v>121</v>
      </c>
      <c r="M403" s="1">
        <v>2</v>
      </c>
      <c r="N403" s="1" t="s">
        <v>1294</v>
      </c>
      <c r="O403" s="1" t="s">
        <v>105</v>
      </c>
      <c r="P403" s="1" t="s">
        <v>106</v>
      </c>
      <c r="Q403" s="1" t="s">
        <v>163</v>
      </c>
      <c r="R403" s="1" t="s">
        <v>109</v>
      </c>
      <c r="S403" s="1" t="s">
        <v>109</v>
      </c>
      <c r="T403" s="1" t="s">
        <v>125</v>
      </c>
      <c r="U403" s="1" t="s">
        <v>126</v>
      </c>
      <c r="V403" s="1" t="s">
        <v>736</v>
      </c>
      <c r="W403" s="1" t="s">
        <v>736</v>
      </c>
      <c r="X403" s="1" t="s">
        <v>1301</v>
      </c>
      <c r="Y403" s="1" t="s">
        <v>294</v>
      </c>
      <c r="Z403" s="1" t="s">
        <v>295</v>
      </c>
      <c r="AA403" s="1"/>
      <c r="AB403" s="1"/>
      <c r="AC403" s="1" t="s">
        <v>22</v>
      </c>
      <c r="AD403">
        <v>2</v>
      </c>
      <c r="AE403">
        <v>15</v>
      </c>
      <c r="AF403">
        <v>323</v>
      </c>
      <c r="AG403">
        <v>338</v>
      </c>
      <c r="AH403" t="str">
        <f t="shared" si="23"/>
        <v>162:1</v>
      </c>
      <c r="AI403">
        <f t="shared" si="24"/>
        <v>161.5</v>
      </c>
    </row>
    <row r="404" spans="1:35" x14ac:dyDescent="0.15">
      <c r="A404" t="str">
        <f t="shared" si="22"/>
        <v>130103300110152001</v>
      </c>
      <c r="B404" s="1" t="s">
        <v>289</v>
      </c>
      <c r="C404" s="1" t="s">
        <v>40</v>
      </c>
      <c r="D404" s="1" t="s">
        <v>739</v>
      </c>
      <c r="E404" s="1" t="s">
        <v>118</v>
      </c>
      <c r="F404" s="1" t="s">
        <v>42</v>
      </c>
      <c r="G404" s="1" t="s">
        <v>100</v>
      </c>
      <c r="H404" s="1" t="s">
        <v>101</v>
      </c>
      <c r="I404" s="1" t="s">
        <v>291</v>
      </c>
      <c r="J404" s="1" t="s">
        <v>740</v>
      </c>
      <c r="K404" s="1" t="s">
        <v>249</v>
      </c>
      <c r="L404" s="1" t="s">
        <v>121</v>
      </c>
      <c r="M404" s="1">
        <v>2</v>
      </c>
      <c r="N404" s="1" t="s">
        <v>1294</v>
      </c>
      <c r="O404" s="1" t="s">
        <v>105</v>
      </c>
      <c r="P404" s="1" t="s">
        <v>106</v>
      </c>
      <c r="Q404" s="1" t="s">
        <v>163</v>
      </c>
      <c r="R404" s="1" t="s">
        <v>109</v>
      </c>
      <c r="S404" s="1" t="s">
        <v>109</v>
      </c>
      <c r="T404" s="1" t="s">
        <v>125</v>
      </c>
      <c r="U404" s="1" t="s">
        <v>126</v>
      </c>
      <c r="V404" s="1" t="s">
        <v>741</v>
      </c>
      <c r="W404" s="1" t="s">
        <v>741</v>
      </c>
      <c r="X404" s="1" t="s">
        <v>1305</v>
      </c>
      <c r="Y404" s="1" t="s">
        <v>294</v>
      </c>
      <c r="Z404" s="1" t="s">
        <v>295</v>
      </c>
      <c r="AA404" s="1"/>
      <c r="AB404" s="1"/>
      <c r="AC404" s="1" t="s">
        <v>22</v>
      </c>
      <c r="AD404">
        <v>2</v>
      </c>
      <c r="AE404">
        <v>1</v>
      </c>
      <c r="AF404">
        <v>42</v>
      </c>
      <c r="AG404">
        <v>43</v>
      </c>
      <c r="AH404" t="str">
        <f t="shared" si="23"/>
        <v>21:1</v>
      </c>
      <c r="AI404">
        <f t="shared" si="24"/>
        <v>21</v>
      </c>
    </row>
    <row r="405" spans="1:35" x14ac:dyDescent="0.15">
      <c r="A405" t="str">
        <f t="shared" si="22"/>
        <v>130103300110152002</v>
      </c>
      <c r="B405" s="1" t="s">
        <v>289</v>
      </c>
      <c r="C405" s="1" t="s">
        <v>40</v>
      </c>
      <c r="D405" s="1" t="s">
        <v>739</v>
      </c>
      <c r="E405" s="1" t="s">
        <v>118</v>
      </c>
      <c r="F405" s="1" t="s">
        <v>44</v>
      </c>
      <c r="G405" s="1" t="s">
        <v>100</v>
      </c>
      <c r="H405" s="1" t="s">
        <v>101</v>
      </c>
      <c r="I405" s="1" t="s">
        <v>297</v>
      </c>
      <c r="J405" s="1" t="s">
        <v>742</v>
      </c>
      <c r="K405" s="1" t="s">
        <v>249</v>
      </c>
      <c r="L405" s="1" t="s">
        <v>121</v>
      </c>
      <c r="M405" s="1">
        <v>2</v>
      </c>
      <c r="N405" s="1" t="s">
        <v>1294</v>
      </c>
      <c r="O405" s="1" t="s">
        <v>105</v>
      </c>
      <c r="P405" s="1" t="s">
        <v>106</v>
      </c>
      <c r="Q405" s="1" t="s">
        <v>163</v>
      </c>
      <c r="R405" s="1" t="s">
        <v>109</v>
      </c>
      <c r="S405" s="1" t="s">
        <v>109</v>
      </c>
      <c r="T405" s="1" t="s">
        <v>125</v>
      </c>
      <c r="U405" s="1" t="s">
        <v>126</v>
      </c>
      <c r="V405" s="1" t="s">
        <v>741</v>
      </c>
      <c r="W405" s="1" t="s">
        <v>741</v>
      </c>
      <c r="X405" s="1" t="s">
        <v>1301</v>
      </c>
      <c r="Y405" s="1" t="s">
        <v>294</v>
      </c>
      <c r="Z405" s="1" t="s">
        <v>295</v>
      </c>
      <c r="AA405" s="1"/>
      <c r="AB405" s="1"/>
      <c r="AC405" s="1" t="s">
        <v>22</v>
      </c>
      <c r="AD405">
        <v>2</v>
      </c>
      <c r="AE405">
        <v>12</v>
      </c>
      <c r="AF405">
        <v>293</v>
      </c>
      <c r="AG405">
        <v>305</v>
      </c>
      <c r="AH405" t="str">
        <f t="shared" si="23"/>
        <v>147:1</v>
      </c>
      <c r="AI405">
        <f t="shared" si="24"/>
        <v>146.5</v>
      </c>
    </row>
    <row r="406" spans="1:35" x14ac:dyDescent="0.15">
      <c r="A406" t="str">
        <f t="shared" si="22"/>
        <v>130103300110157001</v>
      </c>
      <c r="B406" s="1" t="s">
        <v>289</v>
      </c>
      <c r="C406" s="1" t="s">
        <v>40</v>
      </c>
      <c r="D406" s="1" t="s">
        <v>1373</v>
      </c>
      <c r="E406" s="1" t="s">
        <v>118</v>
      </c>
      <c r="F406" s="1" t="s">
        <v>46</v>
      </c>
      <c r="G406" s="1" t="s">
        <v>100</v>
      </c>
      <c r="H406" s="1" t="s">
        <v>101</v>
      </c>
      <c r="I406" s="1" t="s">
        <v>291</v>
      </c>
      <c r="J406" s="1" t="s">
        <v>1099</v>
      </c>
      <c r="K406" s="1" t="s">
        <v>249</v>
      </c>
      <c r="L406" s="1" t="s">
        <v>121</v>
      </c>
      <c r="M406" s="1">
        <v>2</v>
      </c>
      <c r="N406" s="1" t="s">
        <v>1294</v>
      </c>
      <c r="O406" s="1" t="s">
        <v>105</v>
      </c>
      <c r="P406" s="1" t="s">
        <v>106</v>
      </c>
      <c r="Q406" s="1" t="s">
        <v>163</v>
      </c>
      <c r="R406" s="1" t="s">
        <v>109</v>
      </c>
      <c r="S406" s="1" t="s">
        <v>109</v>
      </c>
      <c r="T406" s="1" t="s">
        <v>125</v>
      </c>
      <c r="U406" s="1" t="s">
        <v>126</v>
      </c>
      <c r="V406" s="1" t="s">
        <v>1374</v>
      </c>
      <c r="W406" s="1" t="s">
        <v>1374</v>
      </c>
      <c r="X406" s="1" t="s">
        <v>1305</v>
      </c>
      <c r="Y406" s="1" t="s">
        <v>294</v>
      </c>
      <c r="Z406" s="1" t="s">
        <v>295</v>
      </c>
      <c r="AA406" s="1"/>
      <c r="AB406" s="1"/>
      <c r="AC406" s="1" t="s">
        <v>20</v>
      </c>
      <c r="AD406">
        <v>2</v>
      </c>
      <c r="AE406">
        <v>3</v>
      </c>
      <c r="AF406">
        <v>76</v>
      </c>
      <c r="AG406">
        <v>79</v>
      </c>
      <c r="AH406" t="str">
        <f t="shared" si="23"/>
        <v>38:1</v>
      </c>
      <c r="AI406">
        <f t="shared" si="24"/>
        <v>38</v>
      </c>
    </row>
    <row r="407" spans="1:35" x14ac:dyDescent="0.15">
      <c r="A407" t="str">
        <f t="shared" si="22"/>
        <v>130103300110158001</v>
      </c>
      <c r="B407" s="1" t="s">
        <v>289</v>
      </c>
      <c r="C407" s="1" t="s">
        <v>40</v>
      </c>
      <c r="D407" s="1" t="s">
        <v>743</v>
      </c>
      <c r="E407" s="1" t="s">
        <v>118</v>
      </c>
      <c r="F407" s="1" t="s">
        <v>42</v>
      </c>
      <c r="G407" s="1" t="s">
        <v>100</v>
      </c>
      <c r="H407" s="1" t="s">
        <v>101</v>
      </c>
      <c r="I407" s="1" t="s">
        <v>297</v>
      </c>
      <c r="J407" s="1" t="s">
        <v>744</v>
      </c>
      <c r="K407" s="1" t="s">
        <v>249</v>
      </c>
      <c r="L407" s="1" t="s">
        <v>121</v>
      </c>
      <c r="M407" s="1">
        <v>2</v>
      </c>
      <c r="N407" s="1" t="s">
        <v>1294</v>
      </c>
      <c r="O407" s="1" t="s">
        <v>105</v>
      </c>
      <c r="P407" s="1" t="s">
        <v>106</v>
      </c>
      <c r="Q407" s="1" t="s">
        <v>163</v>
      </c>
      <c r="R407" s="1" t="s">
        <v>109</v>
      </c>
      <c r="S407" s="1" t="s">
        <v>109</v>
      </c>
      <c r="T407" s="1" t="s">
        <v>125</v>
      </c>
      <c r="U407" s="1" t="s">
        <v>126</v>
      </c>
      <c r="V407" s="1" t="s">
        <v>745</v>
      </c>
      <c r="W407" s="1" t="s">
        <v>745</v>
      </c>
      <c r="X407" s="1" t="s">
        <v>1295</v>
      </c>
      <c r="Y407" s="1" t="s">
        <v>294</v>
      </c>
      <c r="Z407" s="1" t="s">
        <v>295</v>
      </c>
      <c r="AA407" s="1"/>
      <c r="AB407" s="1"/>
      <c r="AC407" s="1" t="s">
        <v>20</v>
      </c>
      <c r="AD407">
        <v>2</v>
      </c>
      <c r="AE407">
        <v>1</v>
      </c>
      <c r="AF407">
        <v>33</v>
      </c>
      <c r="AG407">
        <v>34</v>
      </c>
      <c r="AH407" t="str">
        <f t="shared" si="23"/>
        <v>17:1</v>
      </c>
      <c r="AI407">
        <f t="shared" si="24"/>
        <v>16.5</v>
      </c>
    </row>
    <row r="408" spans="1:35" x14ac:dyDescent="0.15">
      <c r="A408" t="str">
        <f t="shared" si="22"/>
        <v>130103300110158002</v>
      </c>
      <c r="B408" s="1" t="s">
        <v>289</v>
      </c>
      <c r="C408" s="1" t="s">
        <v>40</v>
      </c>
      <c r="D408" s="1" t="s">
        <v>743</v>
      </c>
      <c r="E408" s="1" t="s">
        <v>118</v>
      </c>
      <c r="F408" s="1" t="s">
        <v>44</v>
      </c>
      <c r="G408" s="1" t="s">
        <v>100</v>
      </c>
      <c r="H408" s="1" t="s">
        <v>101</v>
      </c>
      <c r="I408" s="1" t="s">
        <v>297</v>
      </c>
      <c r="J408" s="1" t="s">
        <v>746</v>
      </c>
      <c r="K408" s="1" t="s">
        <v>249</v>
      </c>
      <c r="L408" s="1" t="s">
        <v>121</v>
      </c>
      <c r="M408" s="1">
        <v>2</v>
      </c>
      <c r="N408" s="1" t="s">
        <v>1294</v>
      </c>
      <c r="O408" s="1" t="s">
        <v>105</v>
      </c>
      <c r="P408" s="1" t="s">
        <v>106</v>
      </c>
      <c r="Q408" s="1" t="s">
        <v>163</v>
      </c>
      <c r="R408" s="1" t="s">
        <v>109</v>
      </c>
      <c r="S408" s="1" t="s">
        <v>109</v>
      </c>
      <c r="T408" s="1" t="s">
        <v>125</v>
      </c>
      <c r="U408" s="1" t="s">
        <v>126</v>
      </c>
      <c r="V408" s="1" t="s">
        <v>745</v>
      </c>
      <c r="W408" s="1" t="s">
        <v>745</v>
      </c>
      <c r="X408" s="1" t="s">
        <v>1296</v>
      </c>
      <c r="Y408" s="1" t="s">
        <v>294</v>
      </c>
      <c r="Z408" s="1" t="s">
        <v>295</v>
      </c>
      <c r="AA408" s="1"/>
      <c r="AB408" s="1"/>
      <c r="AC408" s="1" t="s">
        <v>20</v>
      </c>
      <c r="AD408">
        <v>2</v>
      </c>
      <c r="AE408">
        <v>1</v>
      </c>
      <c r="AF408">
        <v>40</v>
      </c>
      <c r="AG408">
        <v>41</v>
      </c>
      <c r="AH408" t="str">
        <f t="shared" si="23"/>
        <v>20:1</v>
      </c>
      <c r="AI408">
        <f t="shared" si="24"/>
        <v>20</v>
      </c>
    </row>
    <row r="409" spans="1:35" x14ac:dyDescent="0.15">
      <c r="A409" t="str">
        <f t="shared" si="22"/>
        <v>130103300110158003</v>
      </c>
      <c r="B409" s="1" t="s">
        <v>289</v>
      </c>
      <c r="C409" s="1" t="s">
        <v>40</v>
      </c>
      <c r="D409" s="1" t="s">
        <v>743</v>
      </c>
      <c r="E409" s="1" t="s">
        <v>118</v>
      </c>
      <c r="F409" s="1" t="s">
        <v>63</v>
      </c>
      <c r="G409" s="1" t="s">
        <v>100</v>
      </c>
      <c r="H409" s="1" t="s">
        <v>101</v>
      </c>
      <c r="I409" s="1" t="s">
        <v>291</v>
      </c>
      <c r="J409" s="1" t="s">
        <v>1098</v>
      </c>
      <c r="K409" s="1" t="s">
        <v>249</v>
      </c>
      <c r="L409" s="1" t="s">
        <v>121</v>
      </c>
      <c r="M409" s="1">
        <v>2</v>
      </c>
      <c r="N409" s="1" t="s">
        <v>1294</v>
      </c>
      <c r="O409" s="1" t="s">
        <v>105</v>
      </c>
      <c r="P409" s="1" t="s">
        <v>106</v>
      </c>
      <c r="Q409" s="1" t="s">
        <v>163</v>
      </c>
      <c r="R409" s="1" t="s">
        <v>109</v>
      </c>
      <c r="S409" s="1" t="s">
        <v>109</v>
      </c>
      <c r="T409" s="1" t="s">
        <v>125</v>
      </c>
      <c r="U409" s="1" t="s">
        <v>126</v>
      </c>
      <c r="V409" s="1" t="s">
        <v>745</v>
      </c>
      <c r="W409" s="1" t="s">
        <v>745</v>
      </c>
      <c r="X409" s="1" t="s">
        <v>1297</v>
      </c>
      <c r="Y409" s="1" t="s">
        <v>294</v>
      </c>
      <c r="Z409" s="1" t="s">
        <v>295</v>
      </c>
      <c r="AA409" s="1"/>
      <c r="AB409" s="1"/>
      <c r="AC409" s="1" t="s">
        <v>20</v>
      </c>
      <c r="AD409">
        <v>2</v>
      </c>
      <c r="AE409">
        <v>9</v>
      </c>
      <c r="AF409">
        <v>385</v>
      </c>
      <c r="AG409">
        <v>394</v>
      </c>
      <c r="AH409" t="str">
        <f t="shared" si="23"/>
        <v>193:1</v>
      </c>
      <c r="AI409">
        <f t="shared" si="24"/>
        <v>192.5</v>
      </c>
    </row>
    <row r="410" spans="1:35" x14ac:dyDescent="0.15">
      <c r="A410" t="str">
        <f t="shared" si="22"/>
        <v>130103300110158004</v>
      </c>
      <c r="B410" s="1" t="s">
        <v>289</v>
      </c>
      <c r="C410" s="1" t="s">
        <v>40</v>
      </c>
      <c r="D410" s="1" t="s">
        <v>743</v>
      </c>
      <c r="E410" s="1" t="s">
        <v>118</v>
      </c>
      <c r="F410" s="1" t="s">
        <v>323</v>
      </c>
      <c r="G410" s="1" t="s">
        <v>100</v>
      </c>
      <c r="H410" s="1" t="s">
        <v>101</v>
      </c>
      <c r="I410" s="1" t="s">
        <v>297</v>
      </c>
      <c r="J410" s="1" t="s">
        <v>1375</v>
      </c>
      <c r="K410" s="1" t="s">
        <v>249</v>
      </c>
      <c r="L410" s="1" t="s">
        <v>121</v>
      </c>
      <c r="M410" s="1">
        <v>2</v>
      </c>
      <c r="N410" s="1" t="s">
        <v>1300</v>
      </c>
      <c r="O410" s="1" t="s">
        <v>105</v>
      </c>
      <c r="P410" s="1" t="s">
        <v>106</v>
      </c>
      <c r="Q410" s="1" t="s">
        <v>163</v>
      </c>
      <c r="R410" s="1" t="s">
        <v>203</v>
      </c>
      <c r="S410" s="1" t="s">
        <v>204</v>
      </c>
      <c r="T410" s="1" t="s">
        <v>125</v>
      </c>
      <c r="U410" s="1" t="s">
        <v>126</v>
      </c>
      <c r="V410" s="1" t="s">
        <v>745</v>
      </c>
      <c r="W410" s="1" t="s">
        <v>745</v>
      </c>
      <c r="X410" s="1" t="s">
        <v>1301</v>
      </c>
      <c r="Y410" s="1" t="s">
        <v>294</v>
      </c>
      <c r="Z410" s="1" t="s">
        <v>295</v>
      </c>
      <c r="AA410" s="1"/>
      <c r="AB410" s="1"/>
      <c r="AC410" s="1" t="s">
        <v>20</v>
      </c>
      <c r="AD410">
        <v>2</v>
      </c>
      <c r="AE410">
        <v>0</v>
      </c>
      <c r="AF410">
        <v>11</v>
      </c>
      <c r="AG410">
        <v>11</v>
      </c>
      <c r="AH410" t="str">
        <f t="shared" si="23"/>
        <v>6:1</v>
      </c>
      <c r="AI410">
        <f t="shared" si="24"/>
        <v>5.5</v>
      </c>
    </row>
    <row r="411" spans="1:35" x14ac:dyDescent="0.15">
      <c r="A411" t="str">
        <f t="shared" si="22"/>
        <v>130103300110160001</v>
      </c>
      <c r="B411" s="1" t="s">
        <v>289</v>
      </c>
      <c r="C411" s="1" t="s">
        <v>40</v>
      </c>
      <c r="D411" s="1" t="s">
        <v>747</v>
      </c>
      <c r="E411" s="1" t="s">
        <v>118</v>
      </c>
      <c r="F411" s="1" t="s">
        <v>42</v>
      </c>
      <c r="G411" s="1" t="s">
        <v>100</v>
      </c>
      <c r="H411" s="1" t="s">
        <v>101</v>
      </c>
      <c r="I411" s="1" t="s">
        <v>297</v>
      </c>
      <c r="J411" s="1" t="s">
        <v>748</v>
      </c>
      <c r="K411" s="1" t="s">
        <v>249</v>
      </c>
      <c r="L411" s="1" t="s">
        <v>121</v>
      </c>
      <c r="M411" s="1">
        <v>2</v>
      </c>
      <c r="N411" s="1" t="s">
        <v>1294</v>
      </c>
      <c r="O411" s="1" t="s">
        <v>105</v>
      </c>
      <c r="P411" s="1" t="s">
        <v>106</v>
      </c>
      <c r="Q411" s="1" t="s">
        <v>163</v>
      </c>
      <c r="R411" s="1" t="s">
        <v>109</v>
      </c>
      <c r="S411" s="1" t="s">
        <v>109</v>
      </c>
      <c r="T411" s="1" t="s">
        <v>125</v>
      </c>
      <c r="U411" s="1" t="s">
        <v>126</v>
      </c>
      <c r="V411" s="1" t="s">
        <v>749</v>
      </c>
      <c r="W411" s="1" t="s">
        <v>749</v>
      </c>
      <c r="X411" s="1" t="s">
        <v>1295</v>
      </c>
      <c r="Y411" s="1" t="s">
        <v>294</v>
      </c>
      <c r="Z411" s="1" t="s">
        <v>295</v>
      </c>
      <c r="AA411" s="1"/>
      <c r="AB411" s="1"/>
      <c r="AC411" s="1" t="s">
        <v>20</v>
      </c>
      <c r="AD411">
        <v>2</v>
      </c>
      <c r="AE411">
        <v>2</v>
      </c>
      <c r="AF411">
        <v>48</v>
      </c>
      <c r="AG411">
        <v>50</v>
      </c>
      <c r="AH411" t="str">
        <f t="shared" si="23"/>
        <v>24:1</v>
      </c>
      <c r="AI411">
        <f t="shared" si="24"/>
        <v>24</v>
      </c>
    </row>
    <row r="412" spans="1:35" x14ac:dyDescent="0.15">
      <c r="A412" t="str">
        <f t="shared" si="22"/>
        <v>130103300110160002</v>
      </c>
      <c r="B412" s="1" t="s">
        <v>289</v>
      </c>
      <c r="C412" s="1" t="s">
        <v>40</v>
      </c>
      <c r="D412" s="1" t="s">
        <v>747</v>
      </c>
      <c r="E412" s="1" t="s">
        <v>118</v>
      </c>
      <c r="F412" s="1" t="s">
        <v>44</v>
      </c>
      <c r="G412" s="1" t="s">
        <v>100</v>
      </c>
      <c r="H412" s="1" t="s">
        <v>101</v>
      </c>
      <c r="I412" s="1" t="s">
        <v>297</v>
      </c>
      <c r="J412" s="1" t="s">
        <v>750</v>
      </c>
      <c r="K412" s="1" t="s">
        <v>249</v>
      </c>
      <c r="L412" s="1" t="s">
        <v>121</v>
      </c>
      <c r="M412" s="1">
        <v>2</v>
      </c>
      <c r="N412" s="1" t="s">
        <v>1294</v>
      </c>
      <c r="O412" s="1" t="s">
        <v>105</v>
      </c>
      <c r="P412" s="1" t="s">
        <v>106</v>
      </c>
      <c r="Q412" s="1" t="s">
        <v>163</v>
      </c>
      <c r="R412" s="1" t="s">
        <v>109</v>
      </c>
      <c r="S412" s="1" t="s">
        <v>109</v>
      </c>
      <c r="T412" s="1" t="s">
        <v>125</v>
      </c>
      <c r="U412" s="1" t="s">
        <v>126</v>
      </c>
      <c r="V412" s="1" t="s">
        <v>749</v>
      </c>
      <c r="W412" s="1" t="s">
        <v>749</v>
      </c>
      <c r="X412" s="1" t="s">
        <v>1296</v>
      </c>
      <c r="Y412" s="1" t="s">
        <v>294</v>
      </c>
      <c r="Z412" s="1" t="s">
        <v>295</v>
      </c>
      <c r="AA412" s="1"/>
      <c r="AB412" s="1"/>
      <c r="AC412" s="1" t="s">
        <v>20</v>
      </c>
      <c r="AD412">
        <v>2</v>
      </c>
      <c r="AE412">
        <v>1</v>
      </c>
      <c r="AF412">
        <v>49</v>
      </c>
      <c r="AG412">
        <v>50</v>
      </c>
      <c r="AH412" t="str">
        <f t="shared" si="23"/>
        <v>25:1</v>
      </c>
      <c r="AI412">
        <f t="shared" si="24"/>
        <v>24.5</v>
      </c>
    </row>
    <row r="413" spans="1:35" x14ac:dyDescent="0.15">
      <c r="A413" t="str">
        <f t="shared" si="22"/>
        <v>130103300110161001</v>
      </c>
      <c r="B413" s="1" t="s">
        <v>289</v>
      </c>
      <c r="C413" s="1" t="s">
        <v>40</v>
      </c>
      <c r="D413" s="1" t="s">
        <v>751</v>
      </c>
      <c r="E413" s="1" t="s">
        <v>118</v>
      </c>
      <c r="F413" s="1" t="s">
        <v>42</v>
      </c>
      <c r="G413" s="1" t="s">
        <v>100</v>
      </c>
      <c r="H413" s="1" t="s">
        <v>101</v>
      </c>
      <c r="I413" s="1" t="s">
        <v>297</v>
      </c>
      <c r="J413" s="1" t="s">
        <v>752</v>
      </c>
      <c r="K413" s="1" t="s">
        <v>249</v>
      </c>
      <c r="L413" s="1" t="s">
        <v>121</v>
      </c>
      <c r="M413" s="1">
        <v>2</v>
      </c>
      <c r="N413" s="1" t="s">
        <v>1294</v>
      </c>
      <c r="O413" s="1" t="s">
        <v>105</v>
      </c>
      <c r="P413" s="1" t="s">
        <v>106</v>
      </c>
      <c r="Q413" s="1" t="s">
        <v>163</v>
      </c>
      <c r="R413" s="1" t="s">
        <v>109</v>
      </c>
      <c r="S413" s="1" t="s">
        <v>109</v>
      </c>
      <c r="T413" s="1" t="s">
        <v>125</v>
      </c>
      <c r="U413" s="1" t="s">
        <v>126</v>
      </c>
      <c r="V413" s="1" t="s">
        <v>753</v>
      </c>
      <c r="W413" s="1" t="s">
        <v>753</v>
      </c>
      <c r="X413" s="1" t="s">
        <v>1295</v>
      </c>
      <c r="Y413" s="1" t="s">
        <v>294</v>
      </c>
      <c r="Z413" s="1" t="s">
        <v>295</v>
      </c>
      <c r="AA413" s="1"/>
      <c r="AB413" s="1"/>
      <c r="AC413" s="1" t="s">
        <v>20</v>
      </c>
      <c r="AD413">
        <v>2</v>
      </c>
      <c r="AE413">
        <v>0</v>
      </c>
      <c r="AF413">
        <v>34</v>
      </c>
      <c r="AG413">
        <v>34</v>
      </c>
      <c r="AH413" t="str">
        <f t="shared" si="23"/>
        <v>17:1</v>
      </c>
      <c r="AI413">
        <f t="shared" si="24"/>
        <v>17</v>
      </c>
    </row>
    <row r="414" spans="1:35" x14ac:dyDescent="0.15">
      <c r="A414" t="str">
        <f t="shared" si="22"/>
        <v>130103300110161002</v>
      </c>
      <c r="B414" s="1" t="s">
        <v>289</v>
      </c>
      <c r="C414" s="1" t="s">
        <v>40</v>
      </c>
      <c r="D414" s="1" t="s">
        <v>751</v>
      </c>
      <c r="E414" s="1" t="s">
        <v>118</v>
      </c>
      <c r="F414" s="1" t="s">
        <v>44</v>
      </c>
      <c r="G414" s="1" t="s">
        <v>100</v>
      </c>
      <c r="H414" s="1" t="s">
        <v>101</v>
      </c>
      <c r="I414" s="1" t="s">
        <v>297</v>
      </c>
      <c r="J414" s="1" t="s">
        <v>754</v>
      </c>
      <c r="K414" s="1" t="s">
        <v>249</v>
      </c>
      <c r="L414" s="1" t="s">
        <v>121</v>
      </c>
      <c r="M414" s="1">
        <v>2</v>
      </c>
      <c r="N414" s="1" t="s">
        <v>1294</v>
      </c>
      <c r="O414" s="1" t="s">
        <v>105</v>
      </c>
      <c r="P414" s="1" t="s">
        <v>106</v>
      </c>
      <c r="Q414" s="1" t="s">
        <v>163</v>
      </c>
      <c r="R414" s="1" t="s">
        <v>109</v>
      </c>
      <c r="S414" s="1" t="s">
        <v>109</v>
      </c>
      <c r="T414" s="1" t="s">
        <v>125</v>
      </c>
      <c r="U414" s="1" t="s">
        <v>126</v>
      </c>
      <c r="V414" s="1" t="s">
        <v>753</v>
      </c>
      <c r="W414" s="1" t="s">
        <v>753</v>
      </c>
      <c r="X414" s="1" t="s">
        <v>1296</v>
      </c>
      <c r="Y414" s="1" t="s">
        <v>294</v>
      </c>
      <c r="Z414" s="1" t="s">
        <v>295</v>
      </c>
      <c r="AA414" s="1"/>
      <c r="AB414" s="1"/>
      <c r="AC414" s="1" t="s">
        <v>20</v>
      </c>
      <c r="AD414">
        <v>2</v>
      </c>
      <c r="AE414">
        <v>0</v>
      </c>
      <c r="AF414">
        <v>37</v>
      </c>
      <c r="AG414">
        <v>37</v>
      </c>
      <c r="AH414" t="str">
        <f t="shared" si="23"/>
        <v>19:1</v>
      </c>
      <c r="AI414">
        <f t="shared" si="24"/>
        <v>18.5</v>
      </c>
    </row>
    <row r="415" spans="1:35" x14ac:dyDescent="0.15">
      <c r="A415" t="str">
        <f t="shared" si="22"/>
        <v>130103300110162001</v>
      </c>
      <c r="B415" s="1" t="s">
        <v>289</v>
      </c>
      <c r="C415" s="1" t="s">
        <v>40</v>
      </c>
      <c r="D415" s="1" t="s">
        <v>755</v>
      </c>
      <c r="E415" s="1" t="s">
        <v>118</v>
      </c>
      <c r="F415" s="1" t="s">
        <v>42</v>
      </c>
      <c r="G415" s="1" t="s">
        <v>100</v>
      </c>
      <c r="H415" s="1" t="s">
        <v>101</v>
      </c>
      <c r="I415" s="1" t="s">
        <v>297</v>
      </c>
      <c r="J415" s="1" t="s">
        <v>756</v>
      </c>
      <c r="K415" s="1" t="s">
        <v>249</v>
      </c>
      <c r="L415" s="1" t="s">
        <v>121</v>
      </c>
      <c r="M415" s="1">
        <v>2</v>
      </c>
      <c r="N415" s="1" t="s">
        <v>1294</v>
      </c>
      <c r="O415" s="1" t="s">
        <v>105</v>
      </c>
      <c r="P415" s="1" t="s">
        <v>106</v>
      </c>
      <c r="Q415" s="1" t="s">
        <v>163</v>
      </c>
      <c r="R415" s="1" t="s">
        <v>109</v>
      </c>
      <c r="S415" s="1" t="s">
        <v>109</v>
      </c>
      <c r="T415" s="1" t="s">
        <v>125</v>
      </c>
      <c r="U415" s="1" t="s">
        <v>126</v>
      </c>
      <c r="V415" s="1" t="s">
        <v>757</v>
      </c>
      <c r="W415" s="1" t="s">
        <v>757</v>
      </c>
      <c r="X415" s="1" t="s">
        <v>1316</v>
      </c>
      <c r="Y415" s="1" t="s">
        <v>294</v>
      </c>
      <c r="Z415" s="1" t="s">
        <v>295</v>
      </c>
      <c r="AA415" s="1"/>
      <c r="AB415" s="1"/>
      <c r="AC415" s="1" t="s">
        <v>20</v>
      </c>
      <c r="AD415">
        <v>2</v>
      </c>
      <c r="AE415">
        <v>3</v>
      </c>
      <c r="AF415">
        <v>383</v>
      </c>
      <c r="AG415">
        <v>386</v>
      </c>
      <c r="AH415" t="str">
        <f t="shared" si="23"/>
        <v>192:1</v>
      </c>
      <c r="AI415">
        <f t="shared" si="24"/>
        <v>191.5</v>
      </c>
    </row>
    <row r="416" spans="1:35" x14ac:dyDescent="0.15">
      <c r="A416" t="str">
        <f t="shared" si="22"/>
        <v>130103300110162002</v>
      </c>
      <c r="B416" s="1" t="s">
        <v>289</v>
      </c>
      <c r="C416" s="1" t="s">
        <v>40</v>
      </c>
      <c r="D416" s="1" t="s">
        <v>755</v>
      </c>
      <c r="E416" s="1" t="s">
        <v>118</v>
      </c>
      <c r="F416" s="1" t="s">
        <v>44</v>
      </c>
      <c r="G416" s="1" t="s">
        <v>100</v>
      </c>
      <c r="H416" s="1" t="s">
        <v>101</v>
      </c>
      <c r="I416" s="1" t="s">
        <v>297</v>
      </c>
      <c r="J416" s="1" t="s">
        <v>758</v>
      </c>
      <c r="K416" s="1" t="s">
        <v>249</v>
      </c>
      <c r="L416" s="1" t="s">
        <v>121</v>
      </c>
      <c r="M416" s="1">
        <v>2</v>
      </c>
      <c r="N416" s="1" t="s">
        <v>1294</v>
      </c>
      <c r="O416" s="1" t="s">
        <v>105</v>
      </c>
      <c r="P416" s="1" t="s">
        <v>106</v>
      </c>
      <c r="Q416" s="1" t="s">
        <v>163</v>
      </c>
      <c r="R416" s="1" t="s">
        <v>109</v>
      </c>
      <c r="S416" s="1" t="s">
        <v>109</v>
      </c>
      <c r="T416" s="1" t="s">
        <v>125</v>
      </c>
      <c r="U416" s="1" t="s">
        <v>126</v>
      </c>
      <c r="V416" s="1" t="s">
        <v>757</v>
      </c>
      <c r="W416" s="1" t="s">
        <v>757</v>
      </c>
      <c r="X416" s="1" t="s">
        <v>1317</v>
      </c>
      <c r="Y416" s="1" t="s">
        <v>294</v>
      </c>
      <c r="Z416" s="1" t="s">
        <v>295</v>
      </c>
      <c r="AA416" s="1"/>
      <c r="AB416" s="1"/>
      <c r="AC416" s="1" t="s">
        <v>20</v>
      </c>
      <c r="AD416">
        <v>2</v>
      </c>
      <c r="AE416">
        <v>7</v>
      </c>
      <c r="AF416">
        <v>503</v>
      </c>
      <c r="AG416">
        <v>510</v>
      </c>
      <c r="AH416" t="str">
        <f t="shared" si="23"/>
        <v>252:1</v>
      </c>
      <c r="AI416">
        <f t="shared" si="24"/>
        <v>251.5</v>
      </c>
    </row>
    <row r="417" spans="1:35" x14ac:dyDescent="0.15">
      <c r="A417" t="str">
        <f t="shared" si="22"/>
        <v>130103300110163001</v>
      </c>
      <c r="B417" s="1" t="s">
        <v>289</v>
      </c>
      <c r="C417" s="1" t="s">
        <v>40</v>
      </c>
      <c r="D417" s="1" t="s">
        <v>759</v>
      </c>
      <c r="E417" s="1" t="s">
        <v>118</v>
      </c>
      <c r="F417" s="1" t="s">
        <v>42</v>
      </c>
      <c r="G417" s="1" t="s">
        <v>100</v>
      </c>
      <c r="H417" s="1" t="s">
        <v>101</v>
      </c>
      <c r="I417" s="1" t="s">
        <v>297</v>
      </c>
      <c r="J417" s="1" t="s">
        <v>760</v>
      </c>
      <c r="K417" s="1" t="s">
        <v>249</v>
      </c>
      <c r="L417" s="1" t="s">
        <v>121</v>
      </c>
      <c r="M417" s="1">
        <v>3</v>
      </c>
      <c r="N417" s="1" t="s">
        <v>1294</v>
      </c>
      <c r="O417" s="1" t="s">
        <v>105</v>
      </c>
      <c r="P417" s="1" t="s">
        <v>106</v>
      </c>
      <c r="Q417" s="1" t="s">
        <v>163</v>
      </c>
      <c r="R417" s="1" t="s">
        <v>109</v>
      </c>
      <c r="S417" s="1" t="s">
        <v>109</v>
      </c>
      <c r="T417" s="1" t="s">
        <v>125</v>
      </c>
      <c r="U417" s="1" t="s">
        <v>126</v>
      </c>
      <c r="V417" s="1" t="s">
        <v>239</v>
      </c>
      <c r="W417" s="1" t="s">
        <v>239</v>
      </c>
      <c r="X417" s="1" t="s">
        <v>1376</v>
      </c>
      <c r="Y417" s="1" t="s">
        <v>294</v>
      </c>
      <c r="Z417" s="1" t="s">
        <v>295</v>
      </c>
      <c r="AA417" s="1"/>
      <c r="AB417" s="1"/>
      <c r="AC417" s="1" t="s">
        <v>20</v>
      </c>
      <c r="AD417">
        <v>3</v>
      </c>
      <c r="AE417">
        <v>0</v>
      </c>
      <c r="AF417">
        <v>99</v>
      </c>
      <c r="AG417">
        <v>99</v>
      </c>
      <c r="AH417" t="str">
        <f t="shared" si="23"/>
        <v>33:1</v>
      </c>
      <c r="AI417">
        <f t="shared" si="24"/>
        <v>33</v>
      </c>
    </row>
    <row r="418" spans="1:35" x14ac:dyDescent="0.15">
      <c r="A418" t="str">
        <f t="shared" si="22"/>
        <v>130103300110163002</v>
      </c>
      <c r="B418" s="1" t="s">
        <v>289</v>
      </c>
      <c r="C418" s="1" t="s">
        <v>40</v>
      </c>
      <c r="D418" s="1" t="s">
        <v>759</v>
      </c>
      <c r="E418" s="1" t="s">
        <v>118</v>
      </c>
      <c r="F418" s="1" t="s">
        <v>44</v>
      </c>
      <c r="G418" s="1" t="s">
        <v>100</v>
      </c>
      <c r="H418" s="1" t="s">
        <v>101</v>
      </c>
      <c r="I418" s="1" t="s">
        <v>291</v>
      </c>
      <c r="J418" s="1" t="s">
        <v>1094</v>
      </c>
      <c r="K418" s="1" t="s">
        <v>249</v>
      </c>
      <c r="L418" s="1" t="s">
        <v>121</v>
      </c>
      <c r="M418" s="1">
        <v>3</v>
      </c>
      <c r="N418" s="1" t="s">
        <v>1294</v>
      </c>
      <c r="O418" s="1" t="s">
        <v>105</v>
      </c>
      <c r="P418" s="1" t="s">
        <v>106</v>
      </c>
      <c r="Q418" s="1" t="s">
        <v>163</v>
      </c>
      <c r="R418" s="1" t="s">
        <v>109</v>
      </c>
      <c r="S418" s="1" t="s">
        <v>109</v>
      </c>
      <c r="T418" s="1" t="s">
        <v>125</v>
      </c>
      <c r="U418" s="1" t="s">
        <v>126</v>
      </c>
      <c r="V418" s="1" t="s">
        <v>239</v>
      </c>
      <c r="W418" s="1" t="s">
        <v>239</v>
      </c>
      <c r="X418" s="1" t="s">
        <v>1377</v>
      </c>
      <c r="Y418" s="1" t="s">
        <v>294</v>
      </c>
      <c r="Z418" s="1" t="s">
        <v>295</v>
      </c>
      <c r="AA418" s="1"/>
      <c r="AB418" s="1"/>
      <c r="AC418" s="1" t="s">
        <v>20</v>
      </c>
      <c r="AD418">
        <v>3</v>
      </c>
      <c r="AE418">
        <v>0</v>
      </c>
      <c r="AF418">
        <v>88</v>
      </c>
      <c r="AG418">
        <v>88</v>
      </c>
      <c r="AH418" t="str">
        <f t="shared" si="23"/>
        <v>29:1</v>
      </c>
      <c r="AI418">
        <f t="shared" si="24"/>
        <v>29.333333333333332</v>
      </c>
    </row>
    <row r="419" spans="1:35" x14ac:dyDescent="0.15">
      <c r="A419" t="str">
        <f t="shared" si="22"/>
        <v>130103300110164001</v>
      </c>
      <c r="B419" s="1" t="s">
        <v>289</v>
      </c>
      <c r="C419" s="1" t="s">
        <v>40</v>
      </c>
      <c r="D419" s="1" t="s">
        <v>761</v>
      </c>
      <c r="E419" s="1" t="s">
        <v>118</v>
      </c>
      <c r="F419" s="1" t="s">
        <v>42</v>
      </c>
      <c r="G419" s="1" t="s">
        <v>100</v>
      </c>
      <c r="H419" s="1" t="s">
        <v>101</v>
      </c>
      <c r="I419" s="1" t="s">
        <v>297</v>
      </c>
      <c r="J419" s="1" t="s">
        <v>762</v>
      </c>
      <c r="K419" s="1" t="s">
        <v>249</v>
      </c>
      <c r="L419" s="1" t="s">
        <v>121</v>
      </c>
      <c r="M419" s="1">
        <v>2</v>
      </c>
      <c r="N419" s="1" t="s">
        <v>1294</v>
      </c>
      <c r="O419" s="1" t="s">
        <v>105</v>
      </c>
      <c r="P419" s="1" t="s">
        <v>106</v>
      </c>
      <c r="Q419" s="1" t="s">
        <v>163</v>
      </c>
      <c r="R419" s="1" t="s">
        <v>109</v>
      </c>
      <c r="S419" s="1" t="s">
        <v>109</v>
      </c>
      <c r="T419" s="1" t="s">
        <v>125</v>
      </c>
      <c r="U419" s="1" t="s">
        <v>126</v>
      </c>
      <c r="V419" s="1" t="s">
        <v>763</v>
      </c>
      <c r="W419" s="1" t="s">
        <v>763</v>
      </c>
      <c r="X419" s="1" t="s">
        <v>1303</v>
      </c>
      <c r="Y419" s="1" t="s">
        <v>294</v>
      </c>
      <c r="Z419" s="1" t="s">
        <v>295</v>
      </c>
      <c r="AA419" s="1"/>
      <c r="AB419" s="1"/>
      <c r="AC419" s="1" t="s">
        <v>20</v>
      </c>
      <c r="AD419">
        <v>2</v>
      </c>
      <c r="AE419">
        <v>0</v>
      </c>
      <c r="AF419">
        <v>33</v>
      </c>
      <c r="AG419">
        <v>33</v>
      </c>
      <c r="AH419" t="str">
        <f t="shared" si="23"/>
        <v>17:1</v>
      </c>
      <c r="AI419">
        <f t="shared" si="24"/>
        <v>16.5</v>
      </c>
    </row>
    <row r="420" spans="1:35" x14ac:dyDescent="0.15">
      <c r="A420" t="str">
        <f t="shared" si="22"/>
        <v>130103300110164002</v>
      </c>
      <c r="B420" s="1" t="s">
        <v>289</v>
      </c>
      <c r="C420" s="1" t="s">
        <v>40</v>
      </c>
      <c r="D420" s="1" t="s">
        <v>761</v>
      </c>
      <c r="E420" s="1" t="s">
        <v>118</v>
      </c>
      <c r="F420" s="1" t="s">
        <v>44</v>
      </c>
      <c r="G420" s="1" t="s">
        <v>100</v>
      </c>
      <c r="H420" s="1" t="s">
        <v>101</v>
      </c>
      <c r="I420" s="1" t="s">
        <v>291</v>
      </c>
      <c r="J420" s="1" t="s">
        <v>764</v>
      </c>
      <c r="K420" s="1" t="s">
        <v>249</v>
      </c>
      <c r="L420" s="1" t="s">
        <v>121</v>
      </c>
      <c r="M420" s="1">
        <v>2</v>
      </c>
      <c r="N420" s="1" t="s">
        <v>1294</v>
      </c>
      <c r="O420" s="1" t="s">
        <v>105</v>
      </c>
      <c r="P420" s="1" t="s">
        <v>106</v>
      </c>
      <c r="Q420" s="1" t="s">
        <v>163</v>
      </c>
      <c r="R420" s="1" t="s">
        <v>109</v>
      </c>
      <c r="S420" s="1" t="s">
        <v>109</v>
      </c>
      <c r="T420" s="1" t="s">
        <v>125</v>
      </c>
      <c r="U420" s="1" t="s">
        <v>126</v>
      </c>
      <c r="V420" s="1" t="s">
        <v>763</v>
      </c>
      <c r="W420" s="1" t="s">
        <v>763</v>
      </c>
      <c r="X420" s="1" t="s">
        <v>1305</v>
      </c>
      <c r="Y420" s="1" t="s">
        <v>294</v>
      </c>
      <c r="Z420" s="1" t="s">
        <v>295</v>
      </c>
      <c r="AA420" s="1"/>
      <c r="AB420" s="1"/>
      <c r="AC420" s="1" t="s">
        <v>20</v>
      </c>
      <c r="AD420">
        <v>2</v>
      </c>
      <c r="AE420">
        <v>0</v>
      </c>
      <c r="AF420">
        <v>32</v>
      </c>
      <c r="AG420">
        <v>32</v>
      </c>
      <c r="AH420" t="str">
        <f t="shared" si="23"/>
        <v>16:1</v>
      </c>
      <c r="AI420">
        <f t="shared" si="24"/>
        <v>16</v>
      </c>
    </row>
    <row r="421" spans="1:35" x14ac:dyDescent="0.15">
      <c r="A421" t="str">
        <f t="shared" si="22"/>
        <v>130103300110165001</v>
      </c>
      <c r="B421" s="1" t="s">
        <v>289</v>
      </c>
      <c r="C421" s="1" t="s">
        <v>40</v>
      </c>
      <c r="D421" s="1" t="s">
        <v>765</v>
      </c>
      <c r="E421" s="1" t="s">
        <v>118</v>
      </c>
      <c r="F421" s="1" t="s">
        <v>42</v>
      </c>
      <c r="G421" s="1" t="s">
        <v>100</v>
      </c>
      <c r="H421" s="1" t="s">
        <v>101</v>
      </c>
      <c r="I421" s="1" t="s">
        <v>297</v>
      </c>
      <c r="J421" s="1" t="s">
        <v>766</v>
      </c>
      <c r="K421" s="1" t="s">
        <v>249</v>
      </c>
      <c r="L421" s="1" t="s">
        <v>121</v>
      </c>
      <c r="M421" s="1">
        <v>3</v>
      </c>
      <c r="N421" s="1" t="s">
        <v>1294</v>
      </c>
      <c r="O421" s="1" t="s">
        <v>105</v>
      </c>
      <c r="P421" s="1" t="s">
        <v>106</v>
      </c>
      <c r="Q421" s="1" t="s">
        <v>163</v>
      </c>
      <c r="R421" s="1" t="s">
        <v>109</v>
      </c>
      <c r="S421" s="1" t="s">
        <v>109</v>
      </c>
      <c r="T421" s="1" t="s">
        <v>125</v>
      </c>
      <c r="U421" s="1" t="s">
        <v>126</v>
      </c>
      <c r="V421" s="1" t="s">
        <v>239</v>
      </c>
      <c r="W421" s="1" t="s">
        <v>239</v>
      </c>
      <c r="X421" s="1" t="s">
        <v>1378</v>
      </c>
      <c r="Y421" s="1" t="s">
        <v>294</v>
      </c>
      <c r="Z421" s="1" t="s">
        <v>295</v>
      </c>
      <c r="AA421" s="1"/>
      <c r="AB421" s="1"/>
      <c r="AC421" s="1" t="s">
        <v>20</v>
      </c>
      <c r="AD421">
        <v>3</v>
      </c>
      <c r="AE421">
        <v>0</v>
      </c>
      <c r="AF421">
        <v>102</v>
      </c>
      <c r="AG421">
        <v>102</v>
      </c>
      <c r="AH421" t="str">
        <f t="shared" si="23"/>
        <v>34:1</v>
      </c>
      <c r="AI421">
        <f t="shared" si="24"/>
        <v>34</v>
      </c>
    </row>
    <row r="422" spans="1:35" x14ac:dyDescent="0.15">
      <c r="A422" t="str">
        <f t="shared" si="22"/>
        <v>130103300110165002</v>
      </c>
      <c r="B422" s="1" t="s">
        <v>289</v>
      </c>
      <c r="C422" s="1" t="s">
        <v>40</v>
      </c>
      <c r="D422" s="1" t="s">
        <v>765</v>
      </c>
      <c r="E422" s="1" t="s">
        <v>118</v>
      </c>
      <c r="F422" s="1" t="s">
        <v>44</v>
      </c>
      <c r="G422" s="1" t="s">
        <v>100</v>
      </c>
      <c r="H422" s="1" t="s">
        <v>101</v>
      </c>
      <c r="I422" s="1" t="s">
        <v>291</v>
      </c>
      <c r="J422" s="1" t="s">
        <v>767</v>
      </c>
      <c r="K422" s="1" t="s">
        <v>249</v>
      </c>
      <c r="L422" s="1" t="s">
        <v>121</v>
      </c>
      <c r="M422" s="1">
        <v>3</v>
      </c>
      <c r="N422" s="1" t="s">
        <v>1294</v>
      </c>
      <c r="O422" s="1" t="s">
        <v>105</v>
      </c>
      <c r="P422" s="1" t="s">
        <v>106</v>
      </c>
      <c r="Q422" s="1" t="s">
        <v>163</v>
      </c>
      <c r="R422" s="1" t="s">
        <v>109</v>
      </c>
      <c r="S422" s="1" t="s">
        <v>109</v>
      </c>
      <c r="T422" s="1" t="s">
        <v>125</v>
      </c>
      <c r="U422" s="1" t="s">
        <v>126</v>
      </c>
      <c r="V422" s="1" t="s">
        <v>239</v>
      </c>
      <c r="W422" s="1" t="s">
        <v>239</v>
      </c>
      <c r="X422" s="1" t="s">
        <v>1379</v>
      </c>
      <c r="Y422" s="1" t="s">
        <v>294</v>
      </c>
      <c r="Z422" s="1" t="s">
        <v>295</v>
      </c>
      <c r="AA422" s="1"/>
      <c r="AB422" s="1"/>
      <c r="AC422" s="1" t="s">
        <v>20</v>
      </c>
      <c r="AD422">
        <v>3</v>
      </c>
      <c r="AE422">
        <v>0</v>
      </c>
      <c r="AF422">
        <v>87</v>
      </c>
      <c r="AG422">
        <v>87</v>
      </c>
      <c r="AH422" t="str">
        <f t="shared" si="23"/>
        <v>29:1</v>
      </c>
      <c r="AI422">
        <f t="shared" si="24"/>
        <v>29</v>
      </c>
    </row>
    <row r="423" spans="1:35" x14ac:dyDescent="0.15">
      <c r="A423" t="str">
        <f t="shared" si="22"/>
        <v>130103300110166001</v>
      </c>
      <c r="B423" s="1" t="s">
        <v>289</v>
      </c>
      <c r="C423" s="1" t="s">
        <v>40</v>
      </c>
      <c r="D423" s="1" t="s">
        <v>768</v>
      </c>
      <c r="E423" s="1" t="s">
        <v>118</v>
      </c>
      <c r="F423" s="1" t="s">
        <v>42</v>
      </c>
      <c r="G423" s="1" t="s">
        <v>100</v>
      </c>
      <c r="H423" s="1" t="s">
        <v>101</v>
      </c>
      <c r="I423" s="1" t="s">
        <v>297</v>
      </c>
      <c r="J423" s="1" t="s">
        <v>769</v>
      </c>
      <c r="K423" s="1" t="s">
        <v>249</v>
      </c>
      <c r="L423" s="1" t="s">
        <v>121</v>
      </c>
      <c r="M423" s="1">
        <v>4</v>
      </c>
      <c r="N423" s="1" t="s">
        <v>1294</v>
      </c>
      <c r="O423" s="1" t="s">
        <v>105</v>
      </c>
      <c r="P423" s="1" t="s">
        <v>106</v>
      </c>
      <c r="Q423" s="1" t="s">
        <v>163</v>
      </c>
      <c r="R423" s="1" t="s">
        <v>109</v>
      </c>
      <c r="S423" s="1" t="s">
        <v>109</v>
      </c>
      <c r="T423" s="1" t="s">
        <v>125</v>
      </c>
      <c r="U423" s="1" t="s">
        <v>126</v>
      </c>
      <c r="V423" s="1" t="s">
        <v>770</v>
      </c>
      <c r="W423" s="1" t="s">
        <v>770</v>
      </c>
      <c r="X423" s="1" t="s">
        <v>1316</v>
      </c>
      <c r="Y423" s="1" t="s">
        <v>294</v>
      </c>
      <c r="Z423" s="1" t="s">
        <v>295</v>
      </c>
      <c r="AA423" s="1"/>
      <c r="AB423" s="1"/>
      <c r="AC423" s="1" t="s">
        <v>20</v>
      </c>
      <c r="AD423">
        <v>4</v>
      </c>
      <c r="AE423">
        <v>30</v>
      </c>
      <c r="AF423">
        <v>570</v>
      </c>
      <c r="AG423">
        <v>600</v>
      </c>
      <c r="AH423" t="str">
        <f t="shared" si="23"/>
        <v>143:1</v>
      </c>
      <c r="AI423">
        <f t="shared" si="24"/>
        <v>142.5</v>
      </c>
    </row>
    <row r="424" spans="1:35" x14ac:dyDescent="0.15">
      <c r="A424" t="str">
        <f t="shared" si="22"/>
        <v>130103300110166002</v>
      </c>
      <c r="B424" s="1" t="s">
        <v>289</v>
      </c>
      <c r="C424" s="1" t="s">
        <v>40</v>
      </c>
      <c r="D424" s="1" t="s">
        <v>768</v>
      </c>
      <c r="E424" s="1" t="s">
        <v>118</v>
      </c>
      <c r="F424" s="1" t="s">
        <v>44</v>
      </c>
      <c r="G424" s="1" t="s">
        <v>100</v>
      </c>
      <c r="H424" s="1" t="s">
        <v>101</v>
      </c>
      <c r="I424" s="1" t="s">
        <v>297</v>
      </c>
      <c r="J424" s="1" t="s">
        <v>1093</v>
      </c>
      <c r="K424" s="1" t="s">
        <v>249</v>
      </c>
      <c r="L424" s="1" t="s">
        <v>121</v>
      </c>
      <c r="M424" s="1">
        <v>4</v>
      </c>
      <c r="N424" s="1" t="s">
        <v>1294</v>
      </c>
      <c r="O424" s="1" t="s">
        <v>105</v>
      </c>
      <c r="P424" s="1" t="s">
        <v>106</v>
      </c>
      <c r="Q424" s="1" t="s">
        <v>163</v>
      </c>
      <c r="R424" s="1" t="s">
        <v>109</v>
      </c>
      <c r="S424" s="1" t="s">
        <v>109</v>
      </c>
      <c r="T424" s="1" t="s">
        <v>125</v>
      </c>
      <c r="U424" s="1" t="s">
        <v>126</v>
      </c>
      <c r="V424" s="1" t="s">
        <v>770</v>
      </c>
      <c r="W424" s="1" t="s">
        <v>770</v>
      </c>
      <c r="X424" s="1" t="s">
        <v>1317</v>
      </c>
      <c r="Y424" s="1" t="s">
        <v>294</v>
      </c>
      <c r="Z424" s="1" t="s">
        <v>295</v>
      </c>
      <c r="AA424" s="1"/>
      <c r="AB424" s="1"/>
      <c r="AC424" s="1" t="s">
        <v>20</v>
      </c>
      <c r="AD424">
        <v>4</v>
      </c>
      <c r="AE424">
        <v>45</v>
      </c>
      <c r="AF424">
        <v>649</v>
      </c>
      <c r="AG424">
        <v>694</v>
      </c>
      <c r="AH424" t="str">
        <f t="shared" si="23"/>
        <v>162:1</v>
      </c>
      <c r="AI424">
        <f t="shared" si="24"/>
        <v>162.25</v>
      </c>
    </row>
    <row r="425" spans="1:35" x14ac:dyDescent="0.15">
      <c r="A425" t="str">
        <f t="shared" si="22"/>
        <v>130103300110166003</v>
      </c>
      <c r="B425" s="1" t="s">
        <v>289</v>
      </c>
      <c r="C425" s="1" t="s">
        <v>40</v>
      </c>
      <c r="D425" s="1" t="s">
        <v>768</v>
      </c>
      <c r="E425" s="1" t="s">
        <v>118</v>
      </c>
      <c r="F425" s="1" t="s">
        <v>63</v>
      </c>
      <c r="G425" s="1" t="s">
        <v>100</v>
      </c>
      <c r="H425" s="1" t="s">
        <v>101</v>
      </c>
      <c r="I425" s="1" t="s">
        <v>297</v>
      </c>
      <c r="J425" s="1" t="s">
        <v>1091</v>
      </c>
      <c r="K425" s="1" t="s">
        <v>249</v>
      </c>
      <c r="L425" s="1" t="s">
        <v>121</v>
      </c>
      <c r="M425" s="1">
        <v>2</v>
      </c>
      <c r="N425" s="1" t="s">
        <v>1300</v>
      </c>
      <c r="O425" s="1" t="s">
        <v>105</v>
      </c>
      <c r="P425" s="1" t="s">
        <v>106</v>
      </c>
      <c r="Q425" s="1" t="s">
        <v>163</v>
      </c>
      <c r="R425" s="1" t="s">
        <v>203</v>
      </c>
      <c r="S425" s="1" t="s">
        <v>204</v>
      </c>
      <c r="T425" s="1" t="s">
        <v>125</v>
      </c>
      <c r="U425" s="1" t="s">
        <v>126</v>
      </c>
      <c r="V425" s="1" t="s">
        <v>770</v>
      </c>
      <c r="W425" s="1" t="s">
        <v>770</v>
      </c>
      <c r="X425" s="1" t="s">
        <v>1301</v>
      </c>
      <c r="Y425" s="1" t="s">
        <v>294</v>
      </c>
      <c r="Z425" s="1" t="s">
        <v>295</v>
      </c>
      <c r="AA425" s="1"/>
      <c r="AB425" s="1"/>
      <c r="AC425" s="1" t="s">
        <v>20</v>
      </c>
      <c r="AD425">
        <v>2</v>
      </c>
      <c r="AE425">
        <v>0</v>
      </c>
      <c r="AF425">
        <v>13</v>
      </c>
      <c r="AG425">
        <v>13</v>
      </c>
      <c r="AH425" t="str">
        <f t="shared" si="23"/>
        <v>7:1</v>
      </c>
      <c r="AI425">
        <f t="shared" si="24"/>
        <v>6.5</v>
      </c>
    </row>
    <row r="426" spans="1:35" x14ac:dyDescent="0.15">
      <c r="A426" t="str">
        <f t="shared" si="22"/>
        <v>130103300110167001</v>
      </c>
      <c r="B426" s="1" t="s">
        <v>289</v>
      </c>
      <c r="C426" s="1" t="s">
        <v>40</v>
      </c>
      <c r="D426" s="1" t="s">
        <v>771</v>
      </c>
      <c r="E426" s="1" t="s">
        <v>118</v>
      </c>
      <c r="F426" s="1" t="s">
        <v>42</v>
      </c>
      <c r="G426" s="1" t="s">
        <v>100</v>
      </c>
      <c r="H426" s="1" t="s">
        <v>101</v>
      </c>
      <c r="I426" s="1" t="s">
        <v>297</v>
      </c>
      <c r="J426" s="1" t="s">
        <v>772</v>
      </c>
      <c r="K426" s="1" t="s">
        <v>249</v>
      </c>
      <c r="L426" s="1" t="s">
        <v>121</v>
      </c>
      <c r="M426" s="1">
        <v>2</v>
      </c>
      <c r="N426" s="1" t="s">
        <v>1294</v>
      </c>
      <c r="O426" s="1" t="s">
        <v>105</v>
      </c>
      <c r="P426" s="1" t="s">
        <v>106</v>
      </c>
      <c r="Q426" s="1" t="s">
        <v>163</v>
      </c>
      <c r="R426" s="1" t="s">
        <v>109</v>
      </c>
      <c r="S426" s="1" t="s">
        <v>109</v>
      </c>
      <c r="T426" s="1" t="s">
        <v>125</v>
      </c>
      <c r="U426" s="1" t="s">
        <v>126</v>
      </c>
      <c r="V426" s="1" t="s">
        <v>773</v>
      </c>
      <c r="W426" s="1" t="s">
        <v>773</v>
      </c>
      <c r="X426" s="1" t="s">
        <v>1295</v>
      </c>
      <c r="Y426" s="1" t="s">
        <v>294</v>
      </c>
      <c r="Z426" s="1" t="s">
        <v>295</v>
      </c>
      <c r="AA426" s="1"/>
      <c r="AB426" s="1"/>
      <c r="AC426" s="1" t="s">
        <v>20</v>
      </c>
      <c r="AD426">
        <v>2</v>
      </c>
      <c r="AE426">
        <v>1</v>
      </c>
      <c r="AF426">
        <v>40</v>
      </c>
      <c r="AG426">
        <v>41</v>
      </c>
      <c r="AH426" t="str">
        <f t="shared" si="23"/>
        <v>20:1</v>
      </c>
      <c r="AI426">
        <f t="shared" si="24"/>
        <v>20</v>
      </c>
    </row>
    <row r="427" spans="1:35" x14ac:dyDescent="0.15">
      <c r="A427" t="str">
        <f t="shared" si="22"/>
        <v>130103300110167002</v>
      </c>
      <c r="B427" s="1" t="s">
        <v>289</v>
      </c>
      <c r="C427" s="1" t="s">
        <v>40</v>
      </c>
      <c r="D427" s="1" t="s">
        <v>771</v>
      </c>
      <c r="E427" s="1" t="s">
        <v>118</v>
      </c>
      <c r="F427" s="1" t="s">
        <v>44</v>
      </c>
      <c r="G427" s="1" t="s">
        <v>100</v>
      </c>
      <c r="H427" s="1" t="s">
        <v>101</v>
      </c>
      <c r="I427" s="1" t="s">
        <v>297</v>
      </c>
      <c r="J427" s="1" t="s">
        <v>1092</v>
      </c>
      <c r="K427" s="1" t="s">
        <v>249</v>
      </c>
      <c r="L427" s="1" t="s">
        <v>121</v>
      </c>
      <c r="M427" s="1">
        <v>2</v>
      </c>
      <c r="N427" s="1" t="s">
        <v>1294</v>
      </c>
      <c r="O427" s="1" t="s">
        <v>105</v>
      </c>
      <c r="P427" s="1" t="s">
        <v>106</v>
      </c>
      <c r="Q427" s="1" t="s">
        <v>163</v>
      </c>
      <c r="R427" s="1" t="s">
        <v>109</v>
      </c>
      <c r="S427" s="1" t="s">
        <v>109</v>
      </c>
      <c r="T427" s="1" t="s">
        <v>125</v>
      </c>
      <c r="U427" s="1" t="s">
        <v>126</v>
      </c>
      <c r="V427" s="1" t="s">
        <v>773</v>
      </c>
      <c r="W427" s="1" t="s">
        <v>773</v>
      </c>
      <c r="X427" s="1" t="s">
        <v>1296</v>
      </c>
      <c r="Y427" s="1" t="s">
        <v>294</v>
      </c>
      <c r="Z427" s="1" t="s">
        <v>295</v>
      </c>
      <c r="AA427" s="1"/>
      <c r="AB427" s="1"/>
      <c r="AC427" s="1" t="s">
        <v>20</v>
      </c>
      <c r="AD427">
        <v>2</v>
      </c>
      <c r="AE427">
        <v>1</v>
      </c>
      <c r="AF427">
        <v>41</v>
      </c>
      <c r="AG427">
        <v>42</v>
      </c>
      <c r="AH427" t="str">
        <f t="shared" si="23"/>
        <v>21:1</v>
      </c>
      <c r="AI427">
        <f t="shared" si="24"/>
        <v>20.5</v>
      </c>
    </row>
    <row r="428" spans="1:35" x14ac:dyDescent="0.15">
      <c r="A428" t="str">
        <f t="shared" si="22"/>
        <v>130103300110167003</v>
      </c>
      <c r="B428" s="1" t="s">
        <v>289</v>
      </c>
      <c r="C428" s="1" t="s">
        <v>40</v>
      </c>
      <c r="D428" s="1" t="s">
        <v>771</v>
      </c>
      <c r="E428" s="1" t="s">
        <v>118</v>
      </c>
      <c r="F428" s="1" t="s">
        <v>63</v>
      </c>
      <c r="G428" s="1" t="s">
        <v>100</v>
      </c>
      <c r="H428" s="1" t="s">
        <v>101</v>
      </c>
      <c r="I428" s="1" t="s">
        <v>291</v>
      </c>
      <c r="J428" s="1" t="s">
        <v>1380</v>
      </c>
      <c r="K428" s="1" t="s">
        <v>249</v>
      </c>
      <c r="L428" s="1" t="s">
        <v>121</v>
      </c>
      <c r="M428" s="1">
        <v>2</v>
      </c>
      <c r="N428" s="1" t="s">
        <v>1294</v>
      </c>
      <c r="O428" s="1" t="s">
        <v>105</v>
      </c>
      <c r="P428" s="1" t="s">
        <v>106</v>
      </c>
      <c r="Q428" s="1" t="s">
        <v>163</v>
      </c>
      <c r="R428" s="1" t="s">
        <v>109</v>
      </c>
      <c r="S428" s="1" t="s">
        <v>109</v>
      </c>
      <c r="T428" s="1" t="s">
        <v>125</v>
      </c>
      <c r="U428" s="1" t="s">
        <v>126</v>
      </c>
      <c r="V428" s="1" t="s">
        <v>773</v>
      </c>
      <c r="W428" s="1" t="s">
        <v>773</v>
      </c>
      <c r="X428" s="1" t="s">
        <v>1305</v>
      </c>
      <c r="Y428" s="1" t="s">
        <v>294</v>
      </c>
      <c r="Z428" s="1" t="s">
        <v>295</v>
      </c>
      <c r="AA428" s="1"/>
      <c r="AB428" s="1"/>
      <c r="AC428" s="1" t="s">
        <v>20</v>
      </c>
      <c r="AD428">
        <v>2</v>
      </c>
      <c r="AE428">
        <v>2</v>
      </c>
      <c r="AF428">
        <v>34</v>
      </c>
      <c r="AG428">
        <v>36</v>
      </c>
      <c r="AH428" t="str">
        <f t="shared" si="23"/>
        <v>17:1</v>
      </c>
      <c r="AI428">
        <f t="shared" si="24"/>
        <v>17</v>
      </c>
    </row>
    <row r="429" spans="1:35" x14ac:dyDescent="0.15">
      <c r="A429" t="str">
        <f t="shared" si="22"/>
        <v>130103300110167004</v>
      </c>
      <c r="B429" s="1" t="s">
        <v>289</v>
      </c>
      <c r="C429" s="1" t="s">
        <v>40</v>
      </c>
      <c r="D429" s="1" t="s">
        <v>771</v>
      </c>
      <c r="E429" s="1" t="s">
        <v>118</v>
      </c>
      <c r="F429" s="1" t="s">
        <v>323</v>
      </c>
      <c r="G429" s="1" t="s">
        <v>100</v>
      </c>
      <c r="H429" s="1" t="s">
        <v>101</v>
      </c>
      <c r="I429" s="1" t="s">
        <v>297</v>
      </c>
      <c r="J429" s="1" t="s">
        <v>1381</v>
      </c>
      <c r="K429" s="1" t="s">
        <v>249</v>
      </c>
      <c r="L429" s="1" t="s">
        <v>121</v>
      </c>
      <c r="M429" s="1">
        <v>2</v>
      </c>
      <c r="N429" s="1" t="s">
        <v>1300</v>
      </c>
      <c r="O429" s="1" t="s">
        <v>105</v>
      </c>
      <c r="P429" s="1" t="s">
        <v>106</v>
      </c>
      <c r="Q429" s="1" t="s">
        <v>163</v>
      </c>
      <c r="R429" s="1" t="s">
        <v>203</v>
      </c>
      <c r="S429" s="1" t="s">
        <v>204</v>
      </c>
      <c r="T429" s="1" t="s">
        <v>125</v>
      </c>
      <c r="U429" s="1" t="s">
        <v>126</v>
      </c>
      <c r="V429" s="1" t="s">
        <v>773</v>
      </c>
      <c r="W429" s="1" t="s">
        <v>773</v>
      </c>
      <c r="X429" s="1" t="s">
        <v>1301</v>
      </c>
      <c r="Y429" s="1" t="s">
        <v>294</v>
      </c>
      <c r="Z429" s="1" t="s">
        <v>295</v>
      </c>
      <c r="AA429" s="1"/>
      <c r="AB429" s="1"/>
      <c r="AC429" s="1" t="s">
        <v>20</v>
      </c>
      <c r="AD429">
        <v>2</v>
      </c>
      <c r="AE429">
        <v>0</v>
      </c>
      <c r="AF429">
        <v>19</v>
      </c>
      <c r="AG429">
        <v>19</v>
      </c>
      <c r="AH429" t="str">
        <f t="shared" si="23"/>
        <v>10:1</v>
      </c>
      <c r="AI429">
        <f t="shared" si="24"/>
        <v>9.5</v>
      </c>
    </row>
    <row r="430" spans="1:35" x14ac:dyDescent="0.15">
      <c r="A430" t="str">
        <f t="shared" si="22"/>
        <v>130103300110168001</v>
      </c>
      <c r="B430" s="1" t="s">
        <v>289</v>
      </c>
      <c r="C430" s="1" t="s">
        <v>40</v>
      </c>
      <c r="D430" s="1" t="s">
        <v>774</v>
      </c>
      <c r="E430" s="1" t="s">
        <v>118</v>
      </c>
      <c r="F430" s="1" t="s">
        <v>42</v>
      </c>
      <c r="G430" s="1" t="s">
        <v>100</v>
      </c>
      <c r="H430" s="1" t="s">
        <v>101</v>
      </c>
      <c r="I430" s="1" t="s">
        <v>291</v>
      </c>
      <c r="J430" s="1" t="s">
        <v>775</v>
      </c>
      <c r="K430" s="1" t="s">
        <v>249</v>
      </c>
      <c r="L430" s="1" t="s">
        <v>121</v>
      </c>
      <c r="M430" s="1">
        <v>2</v>
      </c>
      <c r="N430" s="1" t="s">
        <v>1294</v>
      </c>
      <c r="O430" s="1" t="s">
        <v>105</v>
      </c>
      <c r="P430" s="1" t="s">
        <v>106</v>
      </c>
      <c r="Q430" s="1" t="s">
        <v>163</v>
      </c>
      <c r="R430" s="1" t="s">
        <v>109</v>
      </c>
      <c r="S430" s="1" t="s">
        <v>109</v>
      </c>
      <c r="T430" s="1" t="s">
        <v>125</v>
      </c>
      <c r="U430" s="1" t="s">
        <v>126</v>
      </c>
      <c r="V430" s="1" t="s">
        <v>776</v>
      </c>
      <c r="W430" s="1" t="s">
        <v>776</v>
      </c>
      <c r="X430" s="1" t="s">
        <v>1305</v>
      </c>
      <c r="Y430" s="1" t="s">
        <v>294</v>
      </c>
      <c r="Z430" s="1" t="s">
        <v>295</v>
      </c>
      <c r="AA430" s="1"/>
      <c r="AB430" s="1"/>
      <c r="AC430" s="1" t="s">
        <v>20</v>
      </c>
      <c r="AD430">
        <v>2</v>
      </c>
      <c r="AE430">
        <v>0</v>
      </c>
      <c r="AF430">
        <v>47</v>
      </c>
      <c r="AG430">
        <v>47</v>
      </c>
      <c r="AH430" t="str">
        <f t="shared" si="23"/>
        <v>24:1</v>
      </c>
      <c r="AI430">
        <f t="shared" si="24"/>
        <v>23.5</v>
      </c>
    </row>
    <row r="431" spans="1:35" x14ac:dyDescent="0.15">
      <c r="A431" t="str">
        <f t="shared" si="22"/>
        <v>130103300110168002</v>
      </c>
      <c r="B431" s="1" t="s">
        <v>289</v>
      </c>
      <c r="C431" s="1" t="s">
        <v>40</v>
      </c>
      <c r="D431" s="1" t="s">
        <v>774</v>
      </c>
      <c r="E431" s="1" t="s">
        <v>118</v>
      </c>
      <c r="F431" s="1" t="s">
        <v>44</v>
      </c>
      <c r="G431" s="1" t="s">
        <v>100</v>
      </c>
      <c r="H431" s="1" t="s">
        <v>101</v>
      </c>
      <c r="I431" s="1" t="s">
        <v>297</v>
      </c>
      <c r="J431" s="1" t="s">
        <v>777</v>
      </c>
      <c r="K431" s="1" t="s">
        <v>249</v>
      </c>
      <c r="L431" s="1" t="s">
        <v>121</v>
      </c>
      <c r="M431" s="1">
        <v>2</v>
      </c>
      <c r="N431" s="1" t="s">
        <v>1294</v>
      </c>
      <c r="O431" s="1" t="s">
        <v>105</v>
      </c>
      <c r="P431" s="1" t="s">
        <v>106</v>
      </c>
      <c r="Q431" s="1" t="s">
        <v>163</v>
      </c>
      <c r="R431" s="1" t="s">
        <v>109</v>
      </c>
      <c r="S431" s="1" t="s">
        <v>109</v>
      </c>
      <c r="T431" s="1" t="s">
        <v>125</v>
      </c>
      <c r="U431" s="1" t="s">
        <v>126</v>
      </c>
      <c r="V431" s="1" t="s">
        <v>776</v>
      </c>
      <c r="W431" s="1" t="s">
        <v>776</v>
      </c>
      <c r="X431" s="1" t="s">
        <v>1303</v>
      </c>
      <c r="Y431" s="1" t="s">
        <v>294</v>
      </c>
      <c r="Z431" s="1" t="s">
        <v>295</v>
      </c>
      <c r="AA431" s="1"/>
      <c r="AB431" s="1"/>
      <c r="AC431" s="1" t="s">
        <v>20</v>
      </c>
      <c r="AD431">
        <v>2</v>
      </c>
      <c r="AE431">
        <v>1</v>
      </c>
      <c r="AF431">
        <v>57</v>
      </c>
      <c r="AG431">
        <v>58</v>
      </c>
      <c r="AH431" t="str">
        <f t="shared" si="23"/>
        <v>29:1</v>
      </c>
      <c r="AI431">
        <f t="shared" si="24"/>
        <v>28.5</v>
      </c>
    </row>
    <row r="432" spans="1:35" x14ac:dyDescent="0.15">
      <c r="A432" t="str">
        <f t="shared" si="22"/>
        <v>130103300110169001</v>
      </c>
      <c r="B432" s="1" t="s">
        <v>289</v>
      </c>
      <c r="C432" s="1" t="s">
        <v>40</v>
      </c>
      <c r="D432" s="1" t="s">
        <v>778</v>
      </c>
      <c r="E432" s="1" t="s">
        <v>118</v>
      </c>
      <c r="F432" s="1" t="s">
        <v>42</v>
      </c>
      <c r="G432" s="1" t="s">
        <v>100</v>
      </c>
      <c r="H432" s="1" t="s">
        <v>101</v>
      </c>
      <c r="I432" s="1" t="s">
        <v>297</v>
      </c>
      <c r="J432" s="1" t="s">
        <v>779</v>
      </c>
      <c r="K432" s="1" t="s">
        <v>249</v>
      </c>
      <c r="L432" s="1" t="s">
        <v>121</v>
      </c>
      <c r="M432" s="1">
        <v>3</v>
      </c>
      <c r="N432" s="1" t="s">
        <v>1294</v>
      </c>
      <c r="O432" s="1" t="s">
        <v>105</v>
      </c>
      <c r="P432" s="1" t="s">
        <v>106</v>
      </c>
      <c r="Q432" s="1" t="s">
        <v>163</v>
      </c>
      <c r="R432" s="1" t="s">
        <v>109</v>
      </c>
      <c r="S432" s="1" t="s">
        <v>109</v>
      </c>
      <c r="T432" s="1" t="s">
        <v>125</v>
      </c>
      <c r="U432" s="1" t="s">
        <v>126</v>
      </c>
      <c r="V432" s="1" t="s">
        <v>780</v>
      </c>
      <c r="W432" s="1" t="s">
        <v>780</v>
      </c>
      <c r="X432" s="1" t="s">
        <v>1316</v>
      </c>
      <c r="Y432" s="1" t="s">
        <v>294</v>
      </c>
      <c r="Z432" s="1" t="s">
        <v>295</v>
      </c>
      <c r="AA432" s="1"/>
      <c r="AB432" s="1"/>
      <c r="AC432" s="1" t="s">
        <v>20</v>
      </c>
      <c r="AD432">
        <v>3</v>
      </c>
      <c r="AE432">
        <v>6</v>
      </c>
      <c r="AF432">
        <v>408</v>
      </c>
      <c r="AG432">
        <v>414</v>
      </c>
      <c r="AH432" t="str">
        <f t="shared" si="23"/>
        <v>136:1</v>
      </c>
      <c r="AI432">
        <f t="shared" si="24"/>
        <v>136</v>
      </c>
    </row>
    <row r="433" spans="1:35" x14ac:dyDescent="0.15">
      <c r="A433" t="str">
        <f t="shared" si="22"/>
        <v>130103300110169002</v>
      </c>
      <c r="B433" s="1" t="s">
        <v>289</v>
      </c>
      <c r="C433" s="1" t="s">
        <v>40</v>
      </c>
      <c r="D433" s="1" t="s">
        <v>778</v>
      </c>
      <c r="E433" s="1" t="s">
        <v>118</v>
      </c>
      <c r="F433" s="1" t="s">
        <v>44</v>
      </c>
      <c r="G433" s="1" t="s">
        <v>100</v>
      </c>
      <c r="H433" s="1" t="s">
        <v>101</v>
      </c>
      <c r="I433" s="1" t="s">
        <v>297</v>
      </c>
      <c r="J433" s="1" t="s">
        <v>781</v>
      </c>
      <c r="K433" s="1" t="s">
        <v>249</v>
      </c>
      <c r="L433" s="1" t="s">
        <v>121</v>
      </c>
      <c r="M433" s="1">
        <v>3</v>
      </c>
      <c r="N433" s="1" t="s">
        <v>1294</v>
      </c>
      <c r="O433" s="1" t="s">
        <v>105</v>
      </c>
      <c r="P433" s="1" t="s">
        <v>106</v>
      </c>
      <c r="Q433" s="1" t="s">
        <v>163</v>
      </c>
      <c r="R433" s="1" t="s">
        <v>109</v>
      </c>
      <c r="S433" s="1" t="s">
        <v>109</v>
      </c>
      <c r="T433" s="1" t="s">
        <v>125</v>
      </c>
      <c r="U433" s="1" t="s">
        <v>126</v>
      </c>
      <c r="V433" s="1" t="s">
        <v>780</v>
      </c>
      <c r="W433" s="1" t="s">
        <v>780</v>
      </c>
      <c r="X433" s="1" t="s">
        <v>1317</v>
      </c>
      <c r="Y433" s="1" t="s">
        <v>294</v>
      </c>
      <c r="Z433" s="1" t="s">
        <v>295</v>
      </c>
      <c r="AA433" s="1"/>
      <c r="AB433" s="1"/>
      <c r="AC433" s="1" t="s">
        <v>20</v>
      </c>
      <c r="AD433">
        <v>3</v>
      </c>
      <c r="AE433">
        <v>13</v>
      </c>
      <c r="AF433">
        <v>445</v>
      </c>
      <c r="AG433">
        <v>458</v>
      </c>
      <c r="AH433" t="str">
        <f t="shared" si="23"/>
        <v>148:1</v>
      </c>
      <c r="AI433">
        <f t="shared" si="24"/>
        <v>148.33333333333334</v>
      </c>
    </row>
    <row r="434" spans="1:35" x14ac:dyDescent="0.15">
      <c r="A434" t="str">
        <f t="shared" si="22"/>
        <v>130103300110169003</v>
      </c>
      <c r="B434" s="1" t="s">
        <v>289</v>
      </c>
      <c r="C434" s="1" t="s">
        <v>40</v>
      </c>
      <c r="D434" s="1" t="s">
        <v>778</v>
      </c>
      <c r="E434" s="1" t="s">
        <v>118</v>
      </c>
      <c r="F434" s="1" t="s">
        <v>63</v>
      </c>
      <c r="G434" s="1" t="s">
        <v>100</v>
      </c>
      <c r="H434" s="1" t="s">
        <v>101</v>
      </c>
      <c r="I434" s="1" t="s">
        <v>297</v>
      </c>
      <c r="J434" s="1" t="s">
        <v>782</v>
      </c>
      <c r="K434" s="1" t="s">
        <v>249</v>
      </c>
      <c r="L434" s="1" t="s">
        <v>121</v>
      </c>
      <c r="M434" s="1">
        <v>2</v>
      </c>
      <c r="N434" s="1" t="s">
        <v>1300</v>
      </c>
      <c r="O434" s="1" t="s">
        <v>105</v>
      </c>
      <c r="P434" s="1" t="s">
        <v>106</v>
      </c>
      <c r="Q434" s="1" t="s">
        <v>163</v>
      </c>
      <c r="R434" s="1" t="s">
        <v>203</v>
      </c>
      <c r="S434" s="1" t="s">
        <v>204</v>
      </c>
      <c r="T434" s="1" t="s">
        <v>125</v>
      </c>
      <c r="U434" s="1" t="s">
        <v>126</v>
      </c>
      <c r="V434" s="1" t="s">
        <v>780</v>
      </c>
      <c r="W434" s="1" t="s">
        <v>780</v>
      </c>
      <c r="X434" s="1" t="s">
        <v>1301</v>
      </c>
      <c r="Y434" s="1" t="s">
        <v>294</v>
      </c>
      <c r="Z434" s="1" t="s">
        <v>295</v>
      </c>
      <c r="AA434" s="1"/>
      <c r="AB434" s="1"/>
      <c r="AC434" s="1" t="s">
        <v>20</v>
      </c>
      <c r="AD434">
        <v>2</v>
      </c>
      <c r="AE434">
        <v>0</v>
      </c>
      <c r="AF434">
        <v>12</v>
      </c>
      <c r="AG434">
        <v>12</v>
      </c>
      <c r="AH434" t="str">
        <f t="shared" si="23"/>
        <v>6:1</v>
      </c>
      <c r="AI434">
        <f t="shared" si="24"/>
        <v>6</v>
      </c>
    </row>
    <row r="435" spans="1:35" x14ac:dyDescent="0.15">
      <c r="A435" t="str">
        <f t="shared" si="22"/>
        <v>130103300110170001</v>
      </c>
      <c r="B435" s="1" t="s">
        <v>289</v>
      </c>
      <c r="C435" s="1" t="s">
        <v>40</v>
      </c>
      <c r="D435" s="1" t="s">
        <v>1382</v>
      </c>
      <c r="E435" s="1" t="s">
        <v>118</v>
      </c>
      <c r="F435" s="1" t="s">
        <v>42</v>
      </c>
      <c r="G435" s="1" t="s">
        <v>100</v>
      </c>
      <c r="H435" s="1" t="s">
        <v>101</v>
      </c>
      <c r="I435" s="1" t="s">
        <v>291</v>
      </c>
      <c r="J435" s="1" t="s">
        <v>1088</v>
      </c>
      <c r="K435" s="1" t="s">
        <v>249</v>
      </c>
      <c r="L435" s="1" t="s">
        <v>121</v>
      </c>
      <c r="M435" s="1">
        <v>2</v>
      </c>
      <c r="N435" s="1" t="s">
        <v>1294</v>
      </c>
      <c r="O435" s="1" t="s">
        <v>105</v>
      </c>
      <c r="P435" s="1" t="s">
        <v>106</v>
      </c>
      <c r="Q435" s="1" t="s">
        <v>163</v>
      </c>
      <c r="R435" s="1" t="s">
        <v>109</v>
      </c>
      <c r="S435" s="1" t="s">
        <v>109</v>
      </c>
      <c r="T435" s="1" t="s">
        <v>125</v>
      </c>
      <c r="U435" s="1" t="s">
        <v>126</v>
      </c>
      <c r="V435" s="1" t="s">
        <v>1383</v>
      </c>
      <c r="W435" s="1" t="s">
        <v>1383</v>
      </c>
      <c r="X435" s="1" t="s">
        <v>1310</v>
      </c>
      <c r="Y435" s="1" t="s">
        <v>294</v>
      </c>
      <c r="Z435" s="1" t="s">
        <v>295</v>
      </c>
      <c r="AA435" s="1"/>
      <c r="AB435" s="1"/>
      <c r="AC435" s="1" t="s">
        <v>20</v>
      </c>
      <c r="AD435">
        <v>2</v>
      </c>
      <c r="AE435">
        <v>0</v>
      </c>
      <c r="AF435">
        <v>34</v>
      </c>
      <c r="AG435">
        <v>34</v>
      </c>
      <c r="AH435" t="str">
        <f t="shared" si="23"/>
        <v>17:1</v>
      </c>
      <c r="AI435">
        <f t="shared" si="24"/>
        <v>17</v>
      </c>
    </row>
    <row r="436" spans="1:35" x14ac:dyDescent="0.15">
      <c r="A436" t="str">
        <f t="shared" si="22"/>
        <v>130103300110170002</v>
      </c>
      <c r="B436" s="1" t="s">
        <v>289</v>
      </c>
      <c r="C436" s="1" t="s">
        <v>40</v>
      </c>
      <c r="D436" s="1" t="s">
        <v>1382</v>
      </c>
      <c r="E436" s="1" t="s">
        <v>118</v>
      </c>
      <c r="F436" s="1" t="s">
        <v>44</v>
      </c>
      <c r="G436" s="1" t="s">
        <v>100</v>
      </c>
      <c r="H436" s="1" t="s">
        <v>101</v>
      </c>
      <c r="I436" s="1" t="s">
        <v>291</v>
      </c>
      <c r="J436" s="1" t="s">
        <v>1089</v>
      </c>
      <c r="K436" s="1" t="s">
        <v>249</v>
      </c>
      <c r="L436" s="1" t="s">
        <v>121</v>
      </c>
      <c r="M436" s="1">
        <v>2</v>
      </c>
      <c r="N436" s="1" t="s">
        <v>1294</v>
      </c>
      <c r="O436" s="1" t="s">
        <v>105</v>
      </c>
      <c r="P436" s="1" t="s">
        <v>106</v>
      </c>
      <c r="Q436" s="1" t="s">
        <v>163</v>
      </c>
      <c r="R436" s="1" t="s">
        <v>109</v>
      </c>
      <c r="S436" s="1" t="s">
        <v>109</v>
      </c>
      <c r="T436" s="1" t="s">
        <v>125</v>
      </c>
      <c r="U436" s="1" t="s">
        <v>126</v>
      </c>
      <c r="V436" s="1" t="s">
        <v>1383</v>
      </c>
      <c r="W436" s="1" t="s">
        <v>1383</v>
      </c>
      <c r="X436" s="1" t="s">
        <v>1311</v>
      </c>
      <c r="Y436" s="1" t="s">
        <v>294</v>
      </c>
      <c r="Z436" s="1" t="s">
        <v>295</v>
      </c>
      <c r="AA436" s="1"/>
      <c r="AB436" s="1"/>
      <c r="AC436" s="1" t="s">
        <v>20</v>
      </c>
      <c r="AD436">
        <v>2</v>
      </c>
      <c r="AE436">
        <v>0</v>
      </c>
      <c r="AF436">
        <v>39</v>
      </c>
      <c r="AG436">
        <v>39</v>
      </c>
      <c r="AH436" t="str">
        <f t="shared" si="23"/>
        <v>20:1</v>
      </c>
      <c r="AI436">
        <f t="shared" si="24"/>
        <v>19.5</v>
      </c>
    </row>
    <row r="437" spans="1:35" x14ac:dyDescent="0.15">
      <c r="A437" t="str">
        <f t="shared" si="22"/>
        <v>130103300110171001</v>
      </c>
      <c r="B437" s="1" t="s">
        <v>289</v>
      </c>
      <c r="C437" s="1" t="s">
        <v>40</v>
      </c>
      <c r="D437" s="1" t="s">
        <v>783</v>
      </c>
      <c r="E437" s="1" t="s">
        <v>118</v>
      </c>
      <c r="F437" s="1" t="s">
        <v>42</v>
      </c>
      <c r="G437" s="1" t="s">
        <v>100</v>
      </c>
      <c r="H437" s="1" t="s">
        <v>101</v>
      </c>
      <c r="I437" s="1" t="s">
        <v>297</v>
      </c>
      <c r="J437" s="1" t="s">
        <v>784</v>
      </c>
      <c r="K437" s="1" t="s">
        <v>249</v>
      </c>
      <c r="L437" s="1" t="s">
        <v>121</v>
      </c>
      <c r="M437" s="1">
        <v>4</v>
      </c>
      <c r="N437" s="1" t="s">
        <v>1294</v>
      </c>
      <c r="O437" s="1" t="s">
        <v>105</v>
      </c>
      <c r="P437" s="1" t="s">
        <v>106</v>
      </c>
      <c r="Q437" s="1" t="s">
        <v>163</v>
      </c>
      <c r="R437" s="1" t="s">
        <v>109</v>
      </c>
      <c r="S437" s="1" t="s">
        <v>109</v>
      </c>
      <c r="T437" s="1" t="s">
        <v>125</v>
      </c>
      <c r="U437" s="1" t="s">
        <v>126</v>
      </c>
      <c r="V437" s="1" t="s">
        <v>785</v>
      </c>
      <c r="W437" s="1" t="s">
        <v>785</v>
      </c>
      <c r="X437" s="1" t="s">
        <v>1295</v>
      </c>
      <c r="Y437" s="1" t="s">
        <v>294</v>
      </c>
      <c r="Z437" s="1" t="s">
        <v>295</v>
      </c>
      <c r="AA437" s="1"/>
      <c r="AB437" s="1"/>
      <c r="AC437" s="1" t="s">
        <v>20</v>
      </c>
      <c r="AD437">
        <v>4</v>
      </c>
      <c r="AE437">
        <v>1</v>
      </c>
      <c r="AF437">
        <v>68</v>
      </c>
      <c r="AG437">
        <v>69</v>
      </c>
      <c r="AH437" t="str">
        <f t="shared" si="23"/>
        <v>17:1</v>
      </c>
      <c r="AI437">
        <f t="shared" si="24"/>
        <v>17</v>
      </c>
    </row>
    <row r="438" spans="1:35" x14ac:dyDescent="0.15">
      <c r="A438" t="str">
        <f t="shared" si="22"/>
        <v>130103300110171002</v>
      </c>
      <c r="B438" s="1" t="s">
        <v>289</v>
      </c>
      <c r="C438" s="1" t="s">
        <v>40</v>
      </c>
      <c r="D438" s="1" t="s">
        <v>783</v>
      </c>
      <c r="E438" s="1" t="s">
        <v>118</v>
      </c>
      <c r="F438" s="1" t="s">
        <v>44</v>
      </c>
      <c r="G438" s="1" t="s">
        <v>100</v>
      </c>
      <c r="H438" s="1" t="s">
        <v>101</v>
      </c>
      <c r="I438" s="1" t="s">
        <v>297</v>
      </c>
      <c r="J438" s="1" t="s">
        <v>1185</v>
      </c>
      <c r="K438" s="1" t="s">
        <v>249</v>
      </c>
      <c r="L438" s="1" t="s">
        <v>121</v>
      </c>
      <c r="M438" s="1">
        <v>4</v>
      </c>
      <c r="N438" s="1" t="s">
        <v>1294</v>
      </c>
      <c r="O438" s="1" t="s">
        <v>105</v>
      </c>
      <c r="P438" s="1" t="s">
        <v>106</v>
      </c>
      <c r="Q438" s="1" t="s">
        <v>163</v>
      </c>
      <c r="R438" s="1" t="s">
        <v>109</v>
      </c>
      <c r="S438" s="1" t="s">
        <v>109</v>
      </c>
      <c r="T438" s="1" t="s">
        <v>125</v>
      </c>
      <c r="U438" s="1" t="s">
        <v>126</v>
      </c>
      <c r="V438" s="1" t="s">
        <v>785</v>
      </c>
      <c r="W438" s="1" t="s">
        <v>785</v>
      </c>
      <c r="X438" s="1" t="s">
        <v>1296</v>
      </c>
      <c r="Y438" s="1" t="s">
        <v>294</v>
      </c>
      <c r="Z438" s="1" t="s">
        <v>295</v>
      </c>
      <c r="AA438" s="1"/>
      <c r="AB438" s="1"/>
      <c r="AC438" s="1" t="s">
        <v>20</v>
      </c>
      <c r="AD438">
        <v>4</v>
      </c>
      <c r="AE438">
        <v>2</v>
      </c>
      <c r="AF438">
        <v>78</v>
      </c>
      <c r="AG438">
        <v>80</v>
      </c>
      <c r="AH438" t="str">
        <f t="shared" si="23"/>
        <v>20:1</v>
      </c>
      <c r="AI438">
        <f t="shared" si="24"/>
        <v>19.5</v>
      </c>
    </row>
    <row r="439" spans="1:35" x14ac:dyDescent="0.15">
      <c r="A439" t="str">
        <f t="shared" si="22"/>
        <v>130103300110171003</v>
      </c>
      <c r="B439" s="1" t="s">
        <v>289</v>
      </c>
      <c r="C439" s="1" t="s">
        <v>40</v>
      </c>
      <c r="D439" s="1" t="s">
        <v>783</v>
      </c>
      <c r="E439" s="1" t="s">
        <v>118</v>
      </c>
      <c r="F439" s="1" t="s">
        <v>63</v>
      </c>
      <c r="G439" s="1" t="s">
        <v>100</v>
      </c>
      <c r="H439" s="1" t="s">
        <v>101</v>
      </c>
      <c r="I439" s="1" t="s">
        <v>291</v>
      </c>
      <c r="J439" s="1" t="s">
        <v>1186</v>
      </c>
      <c r="K439" s="1" t="s">
        <v>249</v>
      </c>
      <c r="L439" s="1" t="s">
        <v>121</v>
      </c>
      <c r="M439" s="1">
        <v>2</v>
      </c>
      <c r="N439" s="1" t="s">
        <v>1294</v>
      </c>
      <c r="O439" s="1" t="s">
        <v>105</v>
      </c>
      <c r="P439" s="1" t="s">
        <v>106</v>
      </c>
      <c r="Q439" s="1" t="s">
        <v>163</v>
      </c>
      <c r="R439" s="1" t="s">
        <v>109</v>
      </c>
      <c r="S439" s="1" t="s">
        <v>109</v>
      </c>
      <c r="T439" s="1" t="s">
        <v>125</v>
      </c>
      <c r="U439" s="1" t="s">
        <v>126</v>
      </c>
      <c r="V439" s="1" t="s">
        <v>785</v>
      </c>
      <c r="W439" s="1" t="s">
        <v>785</v>
      </c>
      <c r="X439" s="1" t="s">
        <v>1305</v>
      </c>
      <c r="Y439" s="1" t="s">
        <v>294</v>
      </c>
      <c r="Z439" s="1" t="s">
        <v>295</v>
      </c>
      <c r="AA439" s="1"/>
      <c r="AB439" s="1"/>
      <c r="AC439" s="1" t="s">
        <v>20</v>
      </c>
      <c r="AD439">
        <v>2</v>
      </c>
      <c r="AE439">
        <v>1</v>
      </c>
      <c r="AF439">
        <v>31</v>
      </c>
      <c r="AG439">
        <v>32</v>
      </c>
      <c r="AH439" t="str">
        <f t="shared" si="23"/>
        <v>16:1</v>
      </c>
      <c r="AI439">
        <f t="shared" si="24"/>
        <v>15.5</v>
      </c>
    </row>
    <row r="440" spans="1:35" x14ac:dyDescent="0.15">
      <c r="A440" t="str">
        <f t="shared" si="22"/>
        <v>130103300110172001</v>
      </c>
      <c r="B440" s="1" t="s">
        <v>289</v>
      </c>
      <c r="C440" s="1" t="s">
        <v>40</v>
      </c>
      <c r="D440" s="1" t="s">
        <v>786</v>
      </c>
      <c r="E440" s="1" t="s">
        <v>118</v>
      </c>
      <c r="F440" s="1" t="s">
        <v>42</v>
      </c>
      <c r="G440" s="1" t="s">
        <v>100</v>
      </c>
      <c r="H440" s="1" t="s">
        <v>101</v>
      </c>
      <c r="I440" s="1" t="s">
        <v>291</v>
      </c>
      <c r="J440" s="1" t="s">
        <v>787</v>
      </c>
      <c r="K440" s="1" t="s">
        <v>249</v>
      </c>
      <c r="L440" s="1" t="s">
        <v>121</v>
      </c>
      <c r="M440" s="1">
        <v>2</v>
      </c>
      <c r="N440" s="1" t="s">
        <v>1294</v>
      </c>
      <c r="O440" s="1" t="s">
        <v>105</v>
      </c>
      <c r="P440" s="1" t="s">
        <v>106</v>
      </c>
      <c r="Q440" s="1" t="s">
        <v>163</v>
      </c>
      <c r="R440" s="1" t="s">
        <v>109</v>
      </c>
      <c r="S440" s="1" t="s">
        <v>109</v>
      </c>
      <c r="T440" s="1" t="s">
        <v>125</v>
      </c>
      <c r="U440" s="1" t="s">
        <v>126</v>
      </c>
      <c r="V440" s="1" t="s">
        <v>788</v>
      </c>
      <c r="W440" s="1" t="s">
        <v>788</v>
      </c>
      <c r="X440" s="1" t="s">
        <v>1305</v>
      </c>
      <c r="Y440" s="1" t="s">
        <v>294</v>
      </c>
      <c r="Z440" s="1" t="s">
        <v>295</v>
      </c>
      <c r="AA440" s="1"/>
      <c r="AB440" s="1"/>
      <c r="AC440" s="1" t="s">
        <v>20</v>
      </c>
      <c r="AD440">
        <v>2</v>
      </c>
      <c r="AE440">
        <v>1</v>
      </c>
      <c r="AF440">
        <v>31</v>
      </c>
      <c r="AG440">
        <v>32</v>
      </c>
      <c r="AH440" t="str">
        <f t="shared" si="23"/>
        <v>16:1</v>
      </c>
      <c r="AI440">
        <f t="shared" si="24"/>
        <v>15.5</v>
      </c>
    </row>
    <row r="441" spans="1:35" x14ac:dyDescent="0.15">
      <c r="A441" t="str">
        <f t="shared" si="22"/>
        <v>130103300110172002</v>
      </c>
      <c r="B441" s="1" t="s">
        <v>289</v>
      </c>
      <c r="C441" s="1" t="s">
        <v>40</v>
      </c>
      <c r="D441" s="1" t="s">
        <v>786</v>
      </c>
      <c r="E441" s="1" t="s">
        <v>118</v>
      </c>
      <c r="F441" s="1" t="s">
        <v>44</v>
      </c>
      <c r="G441" s="1" t="s">
        <v>100</v>
      </c>
      <c r="H441" s="1" t="s">
        <v>101</v>
      </c>
      <c r="I441" s="1" t="s">
        <v>297</v>
      </c>
      <c r="J441" s="1" t="s">
        <v>789</v>
      </c>
      <c r="K441" s="1" t="s">
        <v>249</v>
      </c>
      <c r="L441" s="1" t="s">
        <v>121</v>
      </c>
      <c r="M441" s="1">
        <v>2</v>
      </c>
      <c r="N441" s="1" t="s">
        <v>1294</v>
      </c>
      <c r="O441" s="1" t="s">
        <v>105</v>
      </c>
      <c r="P441" s="1" t="s">
        <v>106</v>
      </c>
      <c r="Q441" s="1" t="s">
        <v>163</v>
      </c>
      <c r="R441" s="1" t="s">
        <v>109</v>
      </c>
      <c r="S441" s="1" t="s">
        <v>109</v>
      </c>
      <c r="T441" s="1" t="s">
        <v>125</v>
      </c>
      <c r="U441" s="1" t="s">
        <v>126</v>
      </c>
      <c r="V441" s="1" t="s">
        <v>788</v>
      </c>
      <c r="W441" s="1" t="s">
        <v>788</v>
      </c>
      <c r="X441" s="1" t="s">
        <v>1303</v>
      </c>
      <c r="Y441" s="1" t="s">
        <v>294</v>
      </c>
      <c r="Z441" s="1" t="s">
        <v>295</v>
      </c>
      <c r="AA441" s="1"/>
      <c r="AB441" s="1"/>
      <c r="AC441" s="1" t="s">
        <v>20</v>
      </c>
      <c r="AD441">
        <v>2</v>
      </c>
      <c r="AE441">
        <v>1</v>
      </c>
      <c r="AF441">
        <v>32</v>
      </c>
      <c r="AG441">
        <v>33</v>
      </c>
      <c r="AH441" t="str">
        <f t="shared" si="23"/>
        <v>16:1</v>
      </c>
      <c r="AI441">
        <f t="shared" si="24"/>
        <v>16</v>
      </c>
    </row>
    <row r="442" spans="1:35" x14ac:dyDescent="0.15">
      <c r="A442" t="str">
        <f t="shared" si="22"/>
        <v>130103300110173001</v>
      </c>
      <c r="B442" s="1" t="s">
        <v>289</v>
      </c>
      <c r="C442" s="1" t="s">
        <v>40</v>
      </c>
      <c r="D442" s="1" t="s">
        <v>790</v>
      </c>
      <c r="E442" s="1" t="s">
        <v>118</v>
      </c>
      <c r="F442" s="1" t="s">
        <v>42</v>
      </c>
      <c r="G442" s="1" t="s">
        <v>100</v>
      </c>
      <c r="H442" s="1" t="s">
        <v>101</v>
      </c>
      <c r="I442" s="1" t="s">
        <v>297</v>
      </c>
      <c r="J442" s="1" t="s">
        <v>791</v>
      </c>
      <c r="K442" s="1" t="s">
        <v>249</v>
      </c>
      <c r="L442" s="1" t="s">
        <v>121</v>
      </c>
      <c r="M442" s="1">
        <v>2</v>
      </c>
      <c r="N442" s="1" t="s">
        <v>1294</v>
      </c>
      <c r="O442" s="1" t="s">
        <v>105</v>
      </c>
      <c r="P442" s="1" t="s">
        <v>106</v>
      </c>
      <c r="Q442" s="1" t="s">
        <v>163</v>
      </c>
      <c r="R442" s="1" t="s">
        <v>109</v>
      </c>
      <c r="S442" s="1" t="s">
        <v>109</v>
      </c>
      <c r="T442" s="1" t="s">
        <v>125</v>
      </c>
      <c r="U442" s="1" t="s">
        <v>126</v>
      </c>
      <c r="V442" s="1" t="s">
        <v>792</v>
      </c>
      <c r="W442" s="1" t="s">
        <v>792</v>
      </c>
      <c r="X442" s="1" t="s">
        <v>1295</v>
      </c>
      <c r="Y442" s="1" t="s">
        <v>294</v>
      </c>
      <c r="Z442" s="1" t="s">
        <v>295</v>
      </c>
      <c r="AA442" s="1"/>
      <c r="AB442" s="1"/>
      <c r="AC442" s="1" t="s">
        <v>20</v>
      </c>
      <c r="AD442">
        <v>2</v>
      </c>
      <c r="AE442">
        <v>0</v>
      </c>
      <c r="AF442">
        <v>37</v>
      </c>
      <c r="AG442">
        <v>37</v>
      </c>
      <c r="AH442" t="str">
        <f t="shared" si="23"/>
        <v>19:1</v>
      </c>
      <c r="AI442">
        <f t="shared" si="24"/>
        <v>18.5</v>
      </c>
    </row>
    <row r="443" spans="1:35" x14ac:dyDescent="0.15">
      <c r="A443" t="str">
        <f t="shared" si="22"/>
        <v>130103300110173002</v>
      </c>
      <c r="B443" s="1" t="s">
        <v>289</v>
      </c>
      <c r="C443" s="1" t="s">
        <v>40</v>
      </c>
      <c r="D443" s="1" t="s">
        <v>790</v>
      </c>
      <c r="E443" s="1" t="s">
        <v>118</v>
      </c>
      <c r="F443" s="1" t="s">
        <v>44</v>
      </c>
      <c r="G443" s="1" t="s">
        <v>100</v>
      </c>
      <c r="H443" s="1" t="s">
        <v>101</v>
      </c>
      <c r="I443" s="1" t="s">
        <v>297</v>
      </c>
      <c r="J443" s="1" t="s">
        <v>1184</v>
      </c>
      <c r="K443" s="1" t="s">
        <v>249</v>
      </c>
      <c r="L443" s="1" t="s">
        <v>121</v>
      </c>
      <c r="M443" s="1">
        <v>2</v>
      </c>
      <c r="N443" s="1" t="s">
        <v>1294</v>
      </c>
      <c r="O443" s="1" t="s">
        <v>105</v>
      </c>
      <c r="P443" s="1" t="s">
        <v>106</v>
      </c>
      <c r="Q443" s="1" t="s">
        <v>163</v>
      </c>
      <c r="R443" s="1" t="s">
        <v>109</v>
      </c>
      <c r="S443" s="1" t="s">
        <v>109</v>
      </c>
      <c r="T443" s="1" t="s">
        <v>125</v>
      </c>
      <c r="U443" s="1" t="s">
        <v>126</v>
      </c>
      <c r="V443" s="1" t="s">
        <v>792</v>
      </c>
      <c r="W443" s="1" t="s">
        <v>792</v>
      </c>
      <c r="X443" s="1" t="s">
        <v>1296</v>
      </c>
      <c r="Y443" s="1" t="s">
        <v>294</v>
      </c>
      <c r="Z443" s="1" t="s">
        <v>295</v>
      </c>
      <c r="AA443" s="1"/>
      <c r="AB443" s="1"/>
      <c r="AC443" s="1" t="s">
        <v>20</v>
      </c>
      <c r="AD443">
        <v>2</v>
      </c>
      <c r="AE443">
        <v>0</v>
      </c>
      <c r="AF443">
        <v>42</v>
      </c>
      <c r="AG443">
        <v>42</v>
      </c>
      <c r="AH443" t="str">
        <f t="shared" si="23"/>
        <v>21:1</v>
      </c>
      <c r="AI443">
        <f t="shared" si="24"/>
        <v>21</v>
      </c>
    </row>
    <row r="444" spans="1:35" x14ac:dyDescent="0.15">
      <c r="A444" t="str">
        <f t="shared" si="22"/>
        <v>130103300110178001</v>
      </c>
      <c r="B444" s="1" t="s">
        <v>289</v>
      </c>
      <c r="C444" s="1" t="s">
        <v>40</v>
      </c>
      <c r="D444" s="1" t="s">
        <v>793</v>
      </c>
      <c r="E444" s="1" t="s">
        <v>118</v>
      </c>
      <c r="F444" s="1" t="s">
        <v>42</v>
      </c>
      <c r="G444" s="1" t="s">
        <v>100</v>
      </c>
      <c r="H444" s="1" t="s">
        <v>101</v>
      </c>
      <c r="I444" s="1" t="s">
        <v>297</v>
      </c>
      <c r="J444" s="1" t="s">
        <v>794</v>
      </c>
      <c r="K444" s="1" t="s">
        <v>249</v>
      </c>
      <c r="L444" s="1" t="s">
        <v>121</v>
      </c>
      <c r="M444" s="1">
        <v>5</v>
      </c>
      <c r="N444" s="1" t="s">
        <v>1294</v>
      </c>
      <c r="O444" s="1" t="s">
        <v>105</v>
      </c>
      <c r="P444" s="1" t="s">
        <v>106</v>
      </c>
      <c r="Q444" s="1" t="s">
        <v>163</v>
      </c>
      <c r="R444" s="1" t="s">
        <v>109</v>
      </c>
      <c r="S444" s="1" t="s">
        <v>109</v>
      </c>
      <c r="T444" s="1" t="s">
        <v>125</v>
      </c>
      <c r="U444" s="1" t="s">
        <v>126</v>
      </c>
      <c r="V444" s="1" t="s">
        <v>795</v>
      </c>
      <c r="W444" s="1" t="s">
        <v>795</v>
      </c>
      <c r="X444" s="1" t="s">
        <v>1295</v>
      </c>
      <c r="Y444" s="1" t="s">
        <v>294</v>
      </c>
      <c r="Z444" s="1" t="s">
        <v>295</v>
      </c>
      <c r="AA444" s="1"/>
      <c r="AB444" s="1"/>
      <c r="AC444" s="1" t="s">
        <v>19</v>
      </c>
      <c r="AD444">
        <v>5</v>
      </c>
      <c r="AE444">
        <v>4</v>
      </c>
      <c r="AF444">
        <v>122</v>
      </c>
      <c r="AG444">
        <v>126</v>
      </c>
      <c r="AH444" t="str">
        <f t="shared" si="23"/>
        <v>24:1</v>
      </c>
      <c r="AI444">
        <f t="shared" si="24"/>
        <v>24.4</v>
      </c>
    </row>
    <row r="445" spans="1:35" x14ac:dyDescent="0.15">
      <c r="A445" t="str">
        <f t="shared" si="22"/>
        <v>130103300110178002</v>
      </c>
      <c r="B445" s="1" t="s">
        <v>289</v>
      </c>
      <c r="C445" s="1" t="s">
        <v>40</v>
      </c>
      <c r="D445" s="1" t="s">
        <v>793</v>
      </c>
      <c r="E445" s="1" t="s">
        <v>118</v>
      </c>
      <c r="F445" s="1" t="s">
        <v>44</v>
      </c>
      <c r="G445" s="1" t="s">
        <v>100</v>
      </c>
      <c r="H445" s="1" t="s">
        <v>101</v>
      </c>
      <c r="I445" s="1" t="s">
        <v>297</v>
      </c>
      <c r="J445" s="1" t="s">
        <v>796</v>
      </c>
      <c r="K445" s="1" t="s">
        <v>249</v>
      </c>
      <c r="L445" s="1" t="s">
        <v>121</v>
      </c>
      <c r="M445" s="1">
        <v>5</v>
      </c>
      <c r="N445" s="1" t="s">
        <v>1294</v>
      </c>
      <c r="O445" s="1" t="s">
        <v>105</v>
      </c>
      <c r="P445" s="1" t="s">
        <v>106</v>
      </c>
      <c r="Q445" s="1" t="s">
        <v>163</v>
      </c>
      <c r="R445" s="1" t="s">
        <v>109</v>
      </c>
      <c r="S445" s="1" t="s">
        <v>109</v>
      </c>
      <c r="T445" s="1" t="s">
        <v>125</v>
      </c>
      <c r="U445" s="1" t="s">
        <v>126</v>
      </c>
      <c r="V445" s="1" t="s">
        <v>795</v>
      </c>
      <c r="W445" s="1" t="s">
        <v>795</v>
      </c>
      <c r="X445" s="1" t="s">
        <v>1296</v>
      </c>
      <c r="Y445" s="1" t="s">
        <v>294</v>
      </c>
      <c r="Z445" s="1" t="s">
        <v>295</v>
      </c>
      <c r="AA445" s="1"/>
      <c r="AB445" s="1"/>
      <c r="AC445" s="1" t="s">
        <v>19</v>
      </c>
      <c r="AD445">
        <v>5</v>
      </c>
      <c r="AE445">
        <v>6</v>
      </c>
      <c r="AF445">
        <v>153</v>
      </c>
      <c r="AG445">
        <v>159</v>
      </c>
      <c r="AH445" t="str">
        <f t="shared" si="23"/>
        <v>31:1</v>
      </c>
      <c r="AI445">
        <f t="shared" si="24"/>
        <v>30.6</v>
      </c>
    </row>
    <row r="446" spans="1:35" x14ac:dyDescent="0.15">
      <c r="A446" t="str">
        <f t="shared" si="22"/>
        <v>130103300110178003</v>
      </c>
      <c r="B446" s="1" t="s">
        <v>289</v>
      </c>
      <c r="C446" s="1" t="s">
        <v>40</v>
      </c>
      <c r="D446" s="1" t="s">
        <v>793</v>
      </c>
      <c r="E446" s="1" t="s">
        <v>118</v>
      </c>
      <c r="F446" s="1" t="s">
        <v>63</v>
      </c>
      <c r="G446" s="1" t="s">
        <v>100</v>
      </c>
      <c r="H446" s="1" t="s">
        <v>101</v>
      </c>
      <c r="I446" s="1" t="s">
        <v>297</v>
      </c>
      <c r="J446" s="1" t="s">
        <v>797</v>
      </c>
      <c r="K446" s="1" t="s">
        <v>249</v>
      </c>
      <c r="L446" s="1" t="s">
        <v>121</v>
      </c>
      <c r="M446" s="1">
        <v>3</v>
      </c>
      <c r="N446" s="1" t="s">
        <v>1294</v>
      </c>
      <c r="O446" s="1" t="s">
        <v>105</v>
      </c>
      <c r="P446" s="1" t="s">
        <v>106</v>
      </c>
      <c r="Q446" s="1" t="s">
        <v>163</v>
      </c>
      <c r="R446" s="1" t="s">
        <v>109</v>
      </c>
      <c r="S446" s="1" t="s">
        <v>109</v>
      </c>
      <c r="T446" s="1" t="s">
        <v>125</v>
      </c>
      <c r="U446" s="1" t="s">
        <v>126</v>
      </c>
      <c r="V446" s="1" t="s">
        <v>795</v>
      </c>
      <c r="W446" s="1" t="s">
        <v>795</v>
      </c>
      <c r="X446" s="1" t="s">
        <v>1301</v>
      </c>
      <c r="Y446" s="1" t="s">
        <v>294</v>
      </c>
      <c r="Z446" s="1" t="s">
        <v>295</v>
      </c>
      <c r="AA446" s="1"/>
      <c r="AB446" s="1"/>
      <c r="AC446" s="1" t="s">
        <v>19</v>
      </c>
      <c r="AD446">
        <v>3</v>
      </c>
      <c r="AE446">
        <v>64</v>
      </c>
      <c r="AF446">
        <v>710</v>
      </c>
      <c r="AG446">
        <v>774</v>
      </c>
      <c r="AH446" t="str">
        <f t="shared" si="23"/>
        <v>237:1</v>
      </c>
      <c r="AI446">
        <f t="shared" si="24"/>
        <v>236.66666666666666</v>
      </c>
    </row>
    <row r="447" spans="1:35" x14ac:dyDescent="0.15">
      <c r="A447" t="str">
        <f t="shared" si="22"/>
        <v>130103300110178004</v>
      </c>
      <c r="B447" s="1" t="s">
        <v>289</v>
      </c>
      <c r="C447" s="1" t="s">
        <v>40</v>
      </c>
      <c r="D447" s="1" t="s">
        <v>793</v>
      </c>
      <c r="E447" s="1" t="s">
        <v>118</v>
      </c>
      <c r="F447" s="1" t="s">
        <v>323</v>
      </c>
      <c r="G447" s="1" t="s">
        <v>100</v>
      </c>
      <c r="H447" s="1" t="s">
        <v>101</v>
      </c>
      <c r="I447" s="1" t="s">
        <v>291</v>
      </c>
      <c r="J447" s="1" t="s">
        <v>1384</v>
      </c>
      <c r="K447" s="1" t="s">
        <v>249</v>
      </c>
      <c r="L447" s="1" t="s">
        <v>121</v>
      </c>
      <c r="M447" s="1">
        <v>3</v>
      </c>
      <c r="N447" s="1" t="s">
        <v>1294</v>
      </c>
      <c r="O447" s="1" t="s">
        <v>105</v>
      </c>
      <c r="P447" s="1" t="s">
        <v>106</v>
      </c>
      <c r="Q447" s="1" t="s">
        <v>163</v>
      </c>
      <c r="R447" s="1" t="s">
        <v>109</v>
      </c>
      <c r="S447" s="1" t="s">
        <v>109</v>
      </c>
      <c r="T447" s="1" t="s">
        <v>125</v>
      </c>
      <c r="U447" s="1" t="s">
        <v>126</v>
      </c>
      <c r="V447" s="1" t="s">
        <v>795</v>
      </c>
      <c r="W447" s="1" t="s">
        <v>795</v>
      </c>
      <c r="X447" s="1" t="s">
        <v>1297</v>
      </c>
      <c r="Y447" s="1" t="s">
        <v>294</v>
      </c>
      <c r="Z447" s="1" t="s">
        <v>295</v>
      </c>
      <c r="AA447" s="1"/>
      <c r="AB447" s="1"/>
      <c r="AC447" s="1" t="s">
        <v>19</v>
      </c>
      <c r="AD447">
        <v>3</v>
      </c>
      <c r="AE447">
        <v>29</v>
      </c>
      <c r="AF447">
        <v>615</v>
      </c>
      <c r="AG447">
        <v>644</v>
      </c>
      <c r="AH447" t="str">
        <f t="shared" si="23"/>
        <v>205:1</v>
      </c>
      <c r="AI447">
        <f t="shared" si="24"/>
        <v>205</v>
      </c>
    </row>
    <row r="448" spans="1:35" x14ac:dyDescent="0.15">
      <c r="A448" t="str">
        <f t="shared" si="22"/>
        <v>130103300110179001</v>
      </c>
      <c r="B448" s="1" t="s">
        <v>289</v>
      </c>
      <c r="C448" s="1" t="s">
        <v>40</v>
      </c>
      <c r="D448" s="1" t="s">
        <v>798</v>
      </c>
      <c r="E448" s="1" t="s">
        <v>118</v>
      </c>
      <c r="F448" s="1" t="s">
        <v>42</v>
      </c>
      <c r="G448" s="1" t="s">
        <v>100</v>
      </c>
      <c r="H448" s="1" t="s">
        <v>101</v>
      </c>
      <c r="I448" s="1" t="s">
        <v>297</v>
      </c>
      <c r="J448" s="1" t="s">
        <v>799</v>
      </c>
      <c r="K448" s="1" t="s">
        <v>249</v>
      </c>
      <c r="L448" s="1" t="s">
        <v>121</v>
      </c>
      <c r="M448" s="1">
        <v>2</v>
      </c>
      <c r="N448" s="1" t="s">
        <v>1294</v>
      </c>
      <c r="O448" s="1" t="s">
        <v>105</v>
      </c>
      <c r="P448" s="1" t="s">
        <v>106</v>
      </c>
      <c r="Q448" s="1" t="s">
        <v>163</v>
      </c>
      <c r="R448" s="1" t="s">
        <v>109</v>
      </c>
      <c r="S448" s="1" t="s">
        <v>109</v>
      </c>
      <c r="T448" s="1" t="s">
        <v>125</v>
      </c>
      <c r="U448" s="1" t="s">
        <v>126</v>
      </c>
      <c r="V448" s="1" t="s">
        <v>800</v>
      </c>
      <c r="W448" s="1" t="s">
        <v>800</v>
      </c>
      <c r="X448" s="1" t="s">
        <v>1295</v>
      </c>
      <c r="Y448" s="1" t="s">
        <v>294</v>
      </c>
      <c r="Z448" s="1" t="s">
        <v>295</v>
      </c>
      <c r="AA448" s="1"/>
      <c r="AB448" s="1"/>
      <c r="AC448" s="1" t="s">
        <v>19</v>
      </c>
      <c r="AD448">
        <v>2</v>
      </c>
      <c r="AE448">
        <v>2</v>
      </c>
      <c r="AF448">
        <v>72</v>
      </c>
      <c r="AG448">
        <v>74</v>
      </c>
      <c r="AH448" t="str">
        <f t="shared" si="23"/>
        <v>36:1</v>
      </c>
      <c r="AI448">
        <f t="shared" si="24"/>
        <v>36</v>
      </c>
    </row>
    <row r="449" spans="1:35" x14ac:dyDescent="0.15">
      <c r="A449" t="str">
        <f t="shared" si="22"/>
        <v>130103300110179002</v>
      </c>
      <c r="B449" s="1" t="s">
        <v>289</v>
      </c>
      <c r="C449" s="1" t="s">
        <v>40</v>
      </c>
      <c r="D449" s="1" t="s">
        <v>798</v>
      </c>
      <c r="E449" s="1" t="s">
        <v>118</v>
      </c>
      <c r="F449" s="1" t="s">
        <v>44</v>
      </c>
      <c r="G449" s="1" t="s">
        <v>100</v>
      </c>
      <c r="H449" s="1" t="s">
        <v>101</v>
      </c>
      <c r="I449" s="1" t="s">
        <v>297</v>
      </c>
      <c r="J449" s="1" t="s">
        <v>1087</v>
      </c>
      <c r="K449" s="1" t="s">
        <v>249</v>
      </c>
      <c r="L449" s="1" t="s">
        <v>121</v>
      </c>
      <c r="M449" s="1">
        <v>2</v>
      </c>
      <c r="N449" s="1" t="s">
        <v>1294</v>
      </c>
      <c r="O449" s="1" t="s">
        <v>105</v>
      </c>
      <c r="P449" s="1" t="s">
        <v>106</v>
      </c>
      <c r="Q449" s="1" t="s">
        <v>163</v>
      </c>
      <c r="R449" s="1" t="s">
        <v>109</v>
      </c>
      <c r="S449" s="1" t="s">
        <v>109</v>
      </c>
      <c r="T449" s="1" t="s">
        <v>125</v>
      </c>
      <c r="U449" s="1" t="s">
        <v>126</v>
      </c>
      <c r="V449" s="1" t="s">
        <v>800</v>
      </c>
      <c r="W449" s="1" t="s">
        <v>800</v>
      </c>
      <c r="X449" s="1" t="s">
        <v>1296</v>
      </c>
      <c r="Y449" s="1" t="s">
        <v>294</v>
      </c>
      <c r="Z449" s="1" t="s">
        <v>295</v>
      </c>
      <c r="AA449" s="1"/>
      <c r="AB449" s="1"/>
      <c r="AC449" s="1" t="s">
        <v>19</v>
      </c>
      <c r="AD449">
        <v>2</v>
      </c>
      <c r="AE449">
        <v>3</v>
      </c>
      <c r="AF449">
        <v>115</v>
      </c>
      <c r="AG449">
        <v>118</v>
      </c>
      <c r="AH449" t="str">
        <f t="shared" si="23"/>
        <v>58:1</v>
      </c>
      <c r="AI449">
        <f t="shared" si="24"/>
        <v>57.5</v>
      </c>
    </row>
    <row r="450" spans="1:35" x14ac:dyDescent="0.15">
      <c r="A450" t="str">
        <f t="shared" ref="A450:A513" si="25">B450&amp;J450</f>
        <v>130103300110180001</v>
      </c>
      <c r="B450" s="1" t="s">
        <v>289</v>
      </c>
      <c r="C450" s="1" t="s">
        <v>40</v>
      </c>
      <c r="D450" s="1" t="s">
        <v>801</v>
      </c>
      <c r="E450" s="1" t="s">
        <v>118</v>
      </c>
      <c r="F450" s="1" t="s">
        <v>42</v>
      </c>
      <c r="G450" s="1" t="s">
        <v>100</v>
      </c>
      <c r="H450" s="1" t="s">
        <v>101</v>
      </c>
      <c r="I450" s="1" t="s">
        <v>297</v>
      </c>
      <c r="J450" s="1" t="s">
        <v>802</v>
      </c>
      <c r="K450" s="1" t="s">
        <v>249</v>
      </c>
      <c r="L450" s="1" t="s">
        <v>121</v>
      </c>
      <c r="M450" s="1">
        <v>3</v>
      </c>
      <c r="N450" s="1" t="s">
        <v>1294</v>
      </c>
      <c r="O450" s="1" t="s">
        <v>105</v>
      </c>
      <c r="P450" s="1" t="s">
        <v>106</v>
      </c>
      <c r="Q450" s="1" t="s">
        <v>163</v>
      </c>
      <c r="R450" s="1" t="s">
        <v>109</v>
      </c>
      <c r="S450" s="1" t="s">
        <v>109</v>
      </c>
      <c r="T450" s="1" t="s">
        <v>125</v>
      </c>
      <c r="U450" s="1" t="s">
        <v>126</v>
      </c>
      <c r="V450" s="1" t="s">
        <v>803</v>
      </c>
      <c r="W450" s="1" t="s">
        <v>803</v>
      </c>
      <c r="X450" s="1" t="s">
        <v>1295</v>
      </c>
      <c r="Y450" s="1" t="s">
        <v>294</v>
      </c>
      <c r="Z450" s="1" t="s">
        <v>295</v>
      </c>
      <c r="AA450" s="1"/>
      <c r="AB450" s="1"/>
      <c r="AC450" s="1" t="s">
        <v>19</v>
      </c>
      <c r="AD450">
        <v>3</v>
      </c>
      <c r="AE450">
        <v>5</v>
      </c>
      <c r="AF450">
        <v>67</v>
      </c>
      <c r="AG450">
        <v>72</v>
      </c>
      <c r="AH450" t="str">
        <f t="shared" si="23"/>
        <v>22:1</v>
      </c>
      <c r="AI450">
        <f t="shared" si="24"/>
        <v>22.333333333333332</v>
      </c>
    </row>
    <row r="451" spans="1:35" x14ac:dyDescent="0.15">
      <c r="A451" t="str">
        <f t="shared" si="25"/>
        <v>130103300110180002</v>
      </c>
      <c r="B451" s="1" t="s">
        <v>289</v>
      </c>
      <c r="C451" s="1" t="s">
        <v>40</v>
      </c>
      <c r="D451" s="1" t="s">
        <v>801</v>
      </c>
      <c r="E451" s="1" t="s">
        <v>118</v>
      </c>
      <c r="F451" s="1" t="s">
        <v>44</v>
      </c>
      <c r="G451" s="1" t="s">
        <v>100</v>
      </c>
      <c r="H451" s="1" t="s">
        <v>101</v>
      </c>
      <c r="I451" s="1" t="s">
        <v>297</v>
      </c>
      <c r="J451" s="1" t="s">
        <v>804</v>
      </c>
      <c r="K451" s="1" t="s">
        <v>249</v>
      </c>
      <c r="L451" s="1" t="s">
        <v>121</v>
      </c>
      <c r="M451" s="1">
        <v>3</v>
      </c>
      <c r="N451" s="1" t="s">
        <v>1294</v>
      </c>
      <c r="O451" s="1" t="s">
        <v>105</v>
      </c>
      <c r="P451" s="1" t="s">
        <v>106</v>
      </c>
      <c r="Q451" s="1" t="s">
        <v>163</v>
      </c>
      <c r="R451" s="1" t="s">
        <v>109</v>
      </c>
      <c r="S451" s="1" t="s">
        <v>109</v>
      </c>
      <c r="T451" s="1" t="s">
        <v>125</v>
      </c>
      <c r="U451" s="1" t="s">
        <v>126</v>
      </c>
      <c r="V451" s="1" t="s">
        <v>803</v>
      </c>
      <c r="W451" s="1" t="s">
        <v>803</v>
      </c>
      <c r="X451" s="1" t="s">
        <v>1296</v>
      </c>
      <c r="Y451" s="1" t="s">
        <v>294</v>
      </c>
      <c r="Z451" s="1" t="s">
        <v>295</v>
      </c>
      <c r="AA451" s="1"/>
      <c r="AB451" s="1"/>
      <c r="AC451" s="1" t="s">
        <v>19</v>
      </c>
      <c r="AD451">
        <v>3</v>
      </c>
      <c r="AE451">
        <v>1</v>
      </c>
      <c r="AF451">
        <v>95</v>
      </c>
      <c r="AG451">
        <v>96</v>
      </c>
      <c r="AH451" t="str">
        <f t="shared" si="23"/>
        <v>32:1</v>
      </c>
      <c r="AI451">
        <f t="shared" si="24"/>
        <v>31.666666666666668</v>
      </c>
    </row>
    <row r="452" spans="1:35" x14ac:dyDescent="0.15">
      <c r="A452" t="str">
        <f t="shared" si="25"/>
        <v>130103300110181001</v>
      </c>
      <c r="B452" s="1" t="s">
        <v>289</v>
      </c>
      <c r="C452" s="1" t="s">
        <v>40</v>
      </c>
      <c r="D452" s="1" t="s">
        <v>41</v>
      </c>
      <c r="E452" s="1" t="s">
        <v>118</v>
      </c>
      <c r="F452" s="1" t="s">
        <v>42</v>
      </c>
      <c r="G452" s="1" t="s">
        <v>100</v>
      </c>
      <c r="H452" s="1" t="s">
        <v>101</v>
      </c>
      <c r="I452" s="1" t="s">
        <v>291</v>
      </c>
      <c r="J452" s="1" t="s">
        <v>805</v>
      </c>
      <c r="K452" s="1" t="s">
        <v>249</v>
      </c>
      <c r="L452" s="1" t="s">
        <v>121</v>
      </c>
      <c r="M452" s="1">
        <v>3</v>
      </c>
      <c r="N452" s="1" t="s">
        <v>1385</v>
      </c>
      <c r="O452" s="1" t="s">
        <v>105</v>
      </c>
      <c r="P452" s="1" t="s">
        <v>106</v>
      </c>
      <c r="Q452" s="1" t="s">
        <v>163</v>
      </c>
      <c r="R452" s="1" t="s">
        <v>109</v>
      </c>
      <c r="S452" s="1" t="s">
        <v>109</v>
      </c>
      <c r="T452" s="1" t="s">
        <v>125</v>
      </c>
      <c r="U452" s="1" t="s">
        <v>126</v>
      </c>
      <c r="V452" s="1" t="s">
        <v>806</v>
      </c>
      <c r="W452" s="1" t="s">
        <v>806</v>
      </c>
      <c r="X452" s="1" t="s">
        <v>1310</v>
      </c>
      <c r="Y452" s="1" t="s">
        <v>294</v>
      </c>
      <c r="Z452" s="1" t="s">
        <v>295</v>
      </c>
      <c r="AA452" s="1"/>
      <c r="AB452" s="1"/>
      <c r="AC452" s="1" t="s">
        <v>19</v>
      </c>
      <c r="AD452">
        <v>3</v>
      </c>
      <c r="AE452">
        <v>3</v>
      </c>
      <c r="AF452">
        <v>66</v>
      </c>
      <c r="AG452">
        <v>69</v>
      </c>
      <c r="AH452" t="str">
        <f t="shared" si="23"/>
        <v>22:1</v>
      </c>
      <c r="AI452">
        <f t="shared" si="24"/>
        <v>22</v>
      </c>
    </row>
    <row r="453" spans="1:35" x14ac:dyDescent="0.15">
      <c r="A453" t="str">
        <f t="shared" si="25"/>
        <v>130103300110181002</v>
      </c>
      <c r="B453" s="1" t="s">
        <v>289</v>
      </c>
      <c r="C453" s="1" t="s">
        <v>40</v>
      </c>
      <c r="D453" s="1" t="s">
        <v>41</v>
      </c>
      <c r="E453" s="1" t="s">
        <v>118</v>
      </c>
      <c r="F453" s="1" t="s">
        <v>44</v>
      </c>
      <c r="G453" s="1" t="s">
        <v>100</v>
      </c>
      <c r="H453" s="1" t="s">
        <v>101</v>
      </c>
      <c r="I453" s="1" t="s">
        <v>291</v>
      </c>
      <c r="J453" s="1" t="s">
        <v>807</v>
      </c>
      <c r="K453" s="1" t="s">
        <v>249</v>
      </c>
      <c r="L453" s="1" t="s">
        <v>121</v>
      </c>
      <c r="M453" s="1">
        <v>3</v>
      </c>
      <c r="N453" s="1" t="s">
        <v>1385</v>
      </c>
      <c r="O453" s="1" t="s">
        <v>105</v>
      </c>
      <c r="P453" s="1" t="s">
        <v>106</v>
      </c>
      <c r="Q453" s="1" t="s">
        <v>163</v>
      </c>
      <c r="R453" s="1" t="s">
        <v>109</v>
      </c>
      <c r="S453" s="1" t="s">
        <v>109</v>
      </c>
      <c r="T453" s="1" t="s">
        <v>125</v>
      </c>
      <c r="U453" s="1" t="s">
        <v>126</v>
      </c>
      <c r="V453" s="1" t="s">
        <v>806</v>
      </c>
      <c r="W453" s="1" t="s">
        <v>806</v>
      </c>
      <c r="X453" s="1" t="s">
        <v>1311</v>
      </c>
      <c r="Y453" s="1" t="s">
        <v>294</v>
      </c>
      <c r="Z453" s="1" t="s">
        <v>295</v>
      </c>
      <c r="AA453" s="1"/>
      <c r="AB453" s="1"/>
      <c r="AC453" s="1" t="s">
        <v>19</v>
      </c>
      <c r="AD453">
        <v>3</v>
      </c>
      <c r="AE453">
        <v>1</v>
      </c>
      <c r="AF453">
        <v>51</v>
      </c>
      <c r="AG453">
        <v>52</v>
      </c>
      <c r="AH453" t="str">
        <f t="shared" si="23"/>
        <v>17:1</v>
      </c>
      <c r="AI453">
        <f t="shared" si="24"/>
        <v>17</v>
      </c>
    </row>
    <row r="454" spans="1:35" x14ac:dyDescent="0.15">
      <c r="A454" t="str">
        <f t="shared" si="25"/>
        <v>130103300110182001</v>
      </c>
      <c r="B454" s="1" t="s">
        <v>289</v>
      </c>
      <c r="C454" s="1" t="s">
        <v>40</v>
      </c>
      <c r="D454" s="1" t="s">
        <v>808</v>
      </c>
      <c r="E454" s="1" t="s">
        <v>118</v>
      </c>
      <c r="F454" s="1" t="s">
        <v>42</v>
      </c>
      <c r="G454" s="1" t="s">
        <v>100</v>
      </c>
      <c r="H454" s="1" t="s">
        <v>101</v>
      </c>
      <c r="I454" s="1" t="s">
        <v>297</v>
      </c>
      <c r="J454" s="1" t="s">
        <v>809</v>
      </c>
      <c r="K454" s="1" t="s">
        <v>249</v>
      </c>
      <c r="L454" s="1" t="s">
        <v>121</v>
      </c>
      <c r="M454" s="1">
        <v>3</v>
      </c>
      <c r="N454" s="1" t="s">
        <v>1294</v>
      </c>
      <c r="O454" s="1" t="s">
        <v>105</v>
      </c>
      <c r="P454" s="1" t="s">
        <v>106</v>
      </c>
      <c r="Q454" s="1" t="s">
        <v>163</v>
      </c>
      <c r="R454" s="1" t="s">
        <v>109</v>
      </c>
      <c r="S454" s="1" t="s">
        <v>109</v>
      </c>
      <c r="T454" s="1" t="s">
        <v>125</v>
      </c>
      <c r="U454" s="1" t="s">
        <v>126</v>
      </c>
      <c r="V454" s="1" t="s">
        <v>810</v>
      </c>
      <c r="W454" s="1" t="s">
        <v>810</v>
      </c>
      <c r="X454" s="1" t="s">
        <v>1301</v>
      </c>
      <c r="Y454" s="1" t="s">
        <v>294</v>
      </c>
      <c r="Z454" s="1" t="s">
        <v>295</v>
      </c>
      <c r="AA454" s="1"/>
      <c r="AB454" s="1"/>
      <c r="AC454" s="1" t="s">
        <v>19</v>
      </c>
      <c r="AD454">
        <v>3</v>
      </c>
      <c r="AE454">
        <v>26</v>
      </c>
      <c r="AF454">
        <v>516</v>
      </c>
      <c r="AG454">
        <v>542</v>
      </c>
      <c r="AH454" t="str">
        <f t="shared" si="23"/>
        <v>172:1</v>
      </c>
      <c r="AI454">
        <f t="shared" si="24"/>
        <v>172</v>
      </c>
    </row>
    <row r="455" spans="1:35" x14ac:dyDescent="0.15">
      <c r="A455" t="str">
        <f t="shared" si="25"/>
        <v>130103300110182002</v>
      </c>
      <c r="B455" s="1" t="s">
        <v>289</v>
      </c>
      <c r="C455" s="1" t="s">
        <v>40</v>
      </c>
      <c r="D455" s="1" t="s">
        <v>808</v>
      </c>
      <c r="E455" s="1" t="s">
        <v>118</v>
      </c>
      <c r="F455" s="1" t="s">
        <v>44</v>
      </c>
      <c r="G455" s="1" t="s">
        <v>100</v>
      </c>
      <c r="H455" s="1" t="s">
        <v>101</v>
      </c>
      <c r="I455" s="1" t="s">
        <v>291</v>
      </c>
      <c r="J455" s="1" t="s">
        <v>1086</v>
      </c>
      <c r="K455" s="1" t="s">
        <v>249</v>
      </c>
      <c r="L455" s="1" t="s">
        <v>121</v>
      </c>
      <c r="M455" s="1">
        <v>3</v>
      </c>
      <c r="N455" s="1" t="s">
        <v>1300</v>
      </c>
      <c r="O455" s="1" t="s">
        <v>105</v>
      </c>
      <c r="P455" s="1" t="s">
        <v>106</v>
      </c>
      <c r="Q455" s="1" t="s">
        <v>163</v>
      </c>
      <c r="R455" s="1" t="s">
        <v>203</v>
      </c>
      <c r="S455" s="1" t="s">
        <v>204</v>
      </c>
      <c r="T455" s="1" t="s">
        <v>125</v>
      </c>
      <c r="U455" s="1" t="s">
        <v>126</v>
      </c>
      <c r="V455" s="1" t="s">
        <v>810</v>
      </c>
      <c r="W455" s="1" t="s">
        <v>810</v>
      </c>
      <c r="X455" s="1" t="s">
        <v>1297</v>
      </c>
      <c r="Y455" s="1" t="s">
        <v>294</v>
      </c>
      <c r="Z455" s="1" t="s">
        <v>295</v>
      </c>
      <c r="AA455" s="1"/>
      <c r="AB455" s="1"/>
      <c r="AC455" s="1" t="s">
        <v>19</v>
      </c>
      <c r="AD455">
        <v>3</v>
      </c>
      <c r="AE455">
        <v>0</v>
      </c>
      <c r="AF455">
        <v>19</v>
      </c>
      <c r="AG455">
        <v>19</v>
      </c>
      <c r="AH455" t="str">
        <f t="shared" si="23"/>
        <v>6:1</v>
      </c>
      <c r="AI455">
        <f t="shared" si="24"/>
        <v>6.333333333333333</v>
      </c>
    </row>
    <row r="456" spans="1:35" x14ac:dyDescent="0.15">
      <c r="A456" t="str">
        <f t="shared" si="25"/>
        <v>130103300110183001</v>
      </c>
      <c r="B456" s="1" t="s">
        <v>289</v>
      </c>
      <c r="C456" s="1" t="s">
        <v>40</v>
      </c>
      <c r="D456" s="1" t="s">
        <v>811</v>
      </c>
      <c r="E456" s="1" t="s">
        <v>118</v>
      </c>
      <c r="F456" s="1" t="s">
        <v>42</v>
      </c>
      <c r="G456" s="1" t="s">
        <v>100</v>
      </c>
      <c r="H456" s="1" t="s">
        <v>101</v>
      </c>
      <c r="I456" s="1" t="s">
        <v>297</v>
      </c>
      <c r="J456" s="1" t="s">
        <v>812</v>
      </c>
      <c r="K456" s="1" t="s">
        <v>249</v>
      </c>
      <c r="L456" s="1" t="s">
        <v>121</v>
      </c>
      <c r="M456" s="1">
        <v>3</v>
      </c>
      <c r="N456" s="1" t="s">
        <v>1294</v>
      </c>
      <c r="O456" s="1" t="s">
        <v>105</v>
      </c>
      <c r="P456" s="1" t="s">
        <v>106</v>
      </c>
      <c r="Q456" s="1" t="s">
        <v>163</v>
      </c>
      <c r="R456" s="1" t="s">
        <v>109</v>
      </c>
      <c r="S456" s="1" t="s">
        <v>109</v>
      </c>
      <c r="T456" s="1" t="s">
        <v>125</v>
      </c>
      <c r="U456" s="1" t="s">
        <v>126</v>
      </c>
      <c r="V456" s="1" t="s">
        <v>813</v>
      </c>
      <c r="W456" s="1" t="s">
        <v>813</v>
      </c>
      <c r="X456" s="1" t="s">
        <v>1295</v>
      </c>
      <c r="Y456" s="1" t="s">
        <v>294</v>
      </c>
      <c r="Z456" s="1" t="s">
        <v>295</v>
      </c>
      <c r="AA456" s="1"/>
      <c r="AB456" s="1"/>
      <c r="AC456" s="1" t="s">
        <v>19</v>
      </c>
      <c r="AD456">
        <v>3</v>
      </c>
      <c r="AE456">
        <v>3</v>
      </c>
      <c r="AF456">
        <v>57</v>
      </c>
      <c r="AG456">
        <v>60</v>
      </c>
      <c r="AH456" t="str">
        <f t="shared" si="23"/>
        <v>19:1</v>
      </c>
      <c r="AI456">
        <f t="shared" si="24"/>
        <v>19</v>
      </c>
    </row>
    <row r="457" spans="1:35" x14ac:dyDescent="0.15">
      <c r="A457" t="str">
        <f t="shared" si="25"/>
        <v>130103300110183002</v>
      </c>
      <c r="B457" s="1" t="s">
        <v>289</v>
      </c>
      <c r="C457" s="1" t="s">
        <v>40</v>
      </c>
      <c r="D457" s="1" t="s">
        <v>811</v>
      </c>
      <c r="E457" s="1" t="s">
        <v>118</v>
      </c>
      <c r="F457" s="1" t="s">
        <v>44</v>
      </c>
      <c r="G457" s="1" t="s">
        <v>100</v>
      </c>
      <c r="H457" s="1" t="s">
        <v>101</v>
      </c>
      <c r="I457" s="1" t="s">
        <v>297</v>
      </c>
      <c r="J457" s="1" t="s">
        <v>814</v>
      </c>
      <c r="K457" s="1" t="s">
        <v>249</v>
      </c>
      <c r="L457" s="1" t="s">
        <v>121</v>
      </c>
      <c r="M457" s="1">
        <v>3</v>
      </c>
      <c r="N457" s="1" t="s">
        <v>1294</v>
      </c>
      <c r="O457" s="1" t="s">
        <v>105</v>
      </c>
      <c r="P457" s="1" t="s">
        <v>106</v>
      </c>
      <c r="Q457" s="1" t="s">
        <v>163</v>
      </c>
      <c r="R457" s="1" t="s">
        <v>109</v>
      </c>
      <c r="S457" s="1" t="s">
        <v>109</v>
      </c>
      <c r="T457" s="1" t="s">
        <v>125</v>
      </c>
      <c r="U457" s="1" t="s">
        <v>126</v>
      </c>
      <c r="V457" s="1" t="s">
        <v>813</v>
      </c>
      <c r="W457" s="1" t="s">
        <v>813</v>
      </c>
      <c r="X457" s="1" t="s">
        <v>1296</v>
      </c>
      <c r="Y457" s="1" t="s">
        <v>294</v>
      </c>
      <c r="Z457" s="1" t="s">
        <v>295</v>
      </c>
      <c r="AA457" s="1"/>
      <c r="AB457" s="1"/>
      <c r="AC457" s="1" t="s">
        <v>19</v>
      </c>
      <c r="AD457">
        <v>3</v>
      </c>
      <c r="AE457">
        <v>2</v>
      </c>
      <c r="AF457">
        <v>47</v>
      </c>
      <c r="AG457">
        <v>49</v>
      </c>
      <c r="AH457" t="str">
        <f t="shared" ref="AH457:AH520" si="26">ROUND(AF457/M457,0)&amp;":"&amp;1</f>
        <v>16:1</v>
      </c>
      <c r="AI457">
        <f t="shared" ref="AI457:AI520" si="27">AF457/M457</f>
        <v>15.666666666666666</v>
      </c>
    </row>
    <row r="458" spans="1:35" x14ac:dyDescent="0.15">
      <c r="A458" t="str">
        <f t="shared" si="25"/>
        <v>130103300110183003</v>
      </c>
      <c r="B458" s="1" t="s">
        <v>289</v>
      </c>
      <c r="C458" s="1" t="s">
        <v>40</v>
      </c>
      <c r="D458" s="1" t="s">
        <v>811</v>
      </c>
      <c r="E458" s="1" t="s">
        <v>118</v>
      </c>
      <c r="F458" s="1" t="s">
        <v>63</v>
      </c>
      <c r="G458" s="1" t="s">
        <v>100</v>
      </c>
      <c r="H458" s="1" t="s">
        <v>101</v>
      </c>
      <c r="I458" s="1" t="s">
        <v>291</v>
      </c>
      <c r="J458" s="1" t="s">
        <v>815</v>
      </c>
      <c r="K458" s="1" t="s">
        <v>249</v>
      </c>
      <c r="L458" s="1" t="s">
        <v>121</v>
      </c>
      <c r="M458" s="1">
        <v>4</v>
      </c>
      <c r="N458" s="1" t="s">
        <v>1385</v>
      </c>
      <c r="O458" s="1" t="s">
        <v>105</v>
      </c>
      <c r="P458" s="1" t="s">
        <v>106</v>
      </c>
      <c r="Q458" s="1" t="s">
        <v>163</v>
      </c>
      <c r="R458" s="1" t="s">
        <v>109</v>
      </c>
      <c r="S458" s="1" t="s">
        <v>109</v>
      </c>
      <c r="T458" s="1" t="s">
        <v>125</v>
      </c>
      <c r="U458" s="1" t="s">
        <v>126</v>
      </c>
      <c r="V458" s="1" t="s">
        <v>813</v>
      </c>
      <c r="W458" s="1" t="s">
        <v>813</v>
      </c>
      <c r="X458" s="1" t="s">
        <v>1322</v>
      </c>
      <c r="Y458" s="1" t="s">
        <v>294</v>
      </c>
      <c r="Z458" s="1" t="s">
        <v>295</v>
      </c>
      <c r="AA458" s="1"/>
      <c r="AB458" s="1"/>
      <c r="AC458" s="1" t="s">
        <v>19</v>
      </c>
      <c r="AD458">
        <v>4</v>
      </c>
      <c r="AE458">
        <v>76</v>
      </c>
      <c r="AF458">
        <v>280</v>
      </c>
      <c r="AG458">
        <v>356</v>
      </c>
      <c r="AH458" t="str">
        <f t="shared" si="26"/>
        <v>70:1</v>
      </c>
      <c r="AI458">
        <f t="shared" si="27"/>
        <v>70</v>
      </c>
    </row>
    <row r="459" spans="1:35" x14ac:dyDescent="0.15">
      <c r="A459" t="str">
        <f t="shared" si="25"/>
        <v>130103300110183004</v>
      </c>
      <c r="B459" s="1" t="s">
        <v>289</v>
      </c>
      <c r="C459" s="1" t="s">
        <v>40</v>
      </c>
      <c r="D459" s="1" t="s">
        <v>811</v>
      </c>
      <c r="E459" s="1" t="s">
        <v>118</v>
      </c>
      <c r="F459" s="1" t="s">
        <v>323</v>
      </c>
      <c r="G459" s="1" t="s">
        <v>100</v>
      </c>
      <c r="H459" s="1" t="s">
        <v>101</v>
      </c>
      <c r="I459" s="1" t="s">
        <v>291</v>
      </c>
      <c r="J459" s="1" t="s">
        <v>1083</v>
      </c>
      <c r="K459" s="1" t="s">
        <v>249</v>
      </c>
      <c r="L459" s="1" t="s">
        <v>121</v>
      </c>
      <c r="M459" s="1">
        <v>4</v>
      </c>
      <c r="N459" s="1" t="s">
        <v>1385</v>
      </c>
      <c r="O459" s="1" t="s">
        <v>105</v>
      </c>
      <c r="P459" s="1" t="s">
        <v>106</v>
      </c>
      <c r="Q459" s="1" t="s">
        <v>163</v>
      </c>
      <c r="R459" s="1" t="s">
        <v>109</v>
      </c>
      <c r="S459" s="1" t="s">
        <v>109</v>
      </c>
      <c r="T459" s="1" t="s">
        <v>125</v>
      </c>
      <c r="U459" s="1" t="s">
        <v>126</v>
      </c>
      <c r="V459" s="1" t="s">
        <v>813</v>
      </c>
      <c r="W459" s="1" t="s">
        <v>813</v>
      </c>
      <c r="X459" s="1" t="s">
        <v>1323</v>
      </c>
      <c r="Y459" s="1" t="s">
        <v>294</v>
      </c>
      <c r="Z459" s="1" t="s">
        <v>295</v>
      </c>
      <c r="AA459" s="1"/>
      <c r="AB459" s="1"/>
      <c r="AC459" s="1" t="s">
        <v>19</v>
      </c>
      <c r="AD459">
        <v>4</v>
      </c>
      <c r="AE459">
        <v>38</v>
      </c>
      <c r="AF459">
        <v>184</v>
      </c>
      <c r="AG459">
        <v>222</v>
      </c>
      <c r="AH459" t="str">
        <f t="shared" si="26"/>
        <v>46:1</v>
      </c>
      <c r="AI459">
        <f t="shared" si="27"/>
        <v>46</v>
      </c>
    </row>
    <row r="460" spans="1:35" x14ac:dyDescent="0.15">
      <c r="A460" t="str">
        <f t="shared" si="25"/>
        <v>130103300110184001</v>
      </c>
      <c r="B460" s="1" t="s">
        <v>289</v>
      </c>
      <c r="C460" s="1" t="s">
        <v>40</v>
      </c>
      <c r="D460" s="1" t="s">
        <v>816</v>
      </c>
      <c r="E460" s="1" t="s">
        <v>118</v>
      </c>
      <c r="F460" s="1" t="s">
        <v>42</v>
      </c>
      <c r="G460" s="1" t="s">
        <v>100</v>
      </c>
      <c r="H460" s="1" t="s">
        <v>101</v>
      </c>
      <c r="I460" s="1" t="s">
        <v>291</v>
      </c>
      <c r="J460" s="1" t="s">
        <v>817</v>
      </c>
      <c r="K460" s="1" t="s">
        <v>249</v>
      </c>
      <c r="L460" s="1" t="s">
        <v>121</v>
      </c>
      <c r="M460" s="1">
        <v>3</v>
      </c>
      <c r="N460" s="1" t="s">
        <v>1385</v>
      </c>
      <c r="O460" s="1" t="s">
        <v>105</v>
      </c>
      <c r="P460" s="1" t="s">
        <v>106</v>
      </c>
      <c r="Q460" s="1" t="s">
        <v>163</v>
      </c>
      <c r="R460" s="1" t="s">
        <v>109</v>
      </c>
      <c r="S460" s="1" t="s">
        <v>109</v>
      </c>
      <c r="T460" s="1" t="s">
        <v>125</v>
      </c>
      <c r="U460" s="1" t="s">
        <v>126</v>
      </c>
      <c r="V460" s="1" t="s">
        <v>818</v>
      </c>
      <c r="W460" s="1" t="s">
        <v>818</v>
      </c>
      <c r="X460" s="1" t="s">
        <v>1322</v>
      </c>
      <c r="Y460" s="1" t="s">
        <v>294</v>
      </c>
      <c r="Z460" s="1" t="s">
        <v>295</v>
      </c>
      <c r="AA460" s="1"/>
      <c r="AB460" s="1"/>
      <c r="AC460" s="1" t="s">
        <v>19</v>
      </c>
      <c r="AD460">
        <v>3</v>
      </c>
      <c r="AE460">
        <v>71</v>
      </c>
      <c r="AF460">
        <v>204</v>
      </c>
      <c r="AG460">
        <v>275</v>
      </c>
      <c r="AH460" t="str">
        <f t="shared" si="26"/>
        <v>68:1</v>
      </c>
      <c r="AI460">
        <f t="shared" si="27"/>
        <v>68</v>
      </c>
    </row>
    <row r="461" spans="1:35" x14ac:dyDescent="0.15">
      <c r="A461" t="str">
        <f t="shared" si="25"/>
        <v>130103300110184002</v>
      </c>
      <c r="B461" s="1" t="s">
        <v>289</v>
      </c>
      <c r="C461" s="1" t="s">
        <v>40</v>
      </c>
      <c r="D461" s="1" t="s">
        <v>816</v>
      </c>
      <c r="E461" s="1" t="s">
        <v>118</v>
      </c>
      <c r="F461" s="1" t="s">
        <v>44</v>
      </c>
      <c r="G461" s="1" t="s">
        <v>100</v>
      </c>
      <c r="H461" s="1" t="s">
        <v>101</v>
      </c>
      <c r="I461" s="1" t="s">
        <v>291</v>
      </c>
      <c r="J461" s="1" t="s">
        <v>1082</v>
      </c>
      <c r="K461" s="1" t="s">
        <v>249</v>
      </c>
      <c r="L461" s="1" t="s">
        <v>121</v>
      </c>
      <c r="M461" s="1">
        <v>3</v>
      </c>
      <c r="N461" s="1" t="s">
        <v>1385</v>
      </c>
      <c r="O461" s="1" t="s">
        <v>105</v>
      </c>
      <c r="P461" s="1" t="s">
        <v>106</v>
      </c>
      <c r="Q461" s="1" t="s">
        <v>163</v>
      </c>
      <c r="R461" s="1" t="s">
        <v>109</v>
      </c>
      <c r="S461" s="1" t="s">
        <v>109</v>
      </c>
      <c r="T461" s="1" t="s">
        <v>125</v>
      </c>
      <c r="U461" s="1" t="s">
        <v>126</v>
      </c>
      <c r="V461" s="1" t="s">
        <v>818</v>
      </c>
      <c r="W461" s="1" t="s">
        <v>818</v>
      </c>
      <c r="X461" s="1" t="s">
        <v>1323</v>
      </c>
      <c r="Y461" s="1" t="s">
        <v>294</v>
      </c>
      <c r="Z461" s="1" t="s">
        <v>295</v>
      </c>
      <c r="AA461" s="1"/>
      <c r="AB461" s="1"/>
      <c r="AC461" s="1" t="s">
        <v>19</v>
      </c>
      <c r="AD461">
        <v>3</v>
      </c>
      <c r="AE461">
        <v>42</v>
      </c>
      <c r="AF461">
        <v>125</v>
      </c>
      <c r="AG461">
        <v>167</v>
      </c>
      <c r="AH461" t="str">
        <f t="shared" si="26"/>
        <v>42:1</v>
      </c>
      <c r="AI461">
        <f t="shared" si="27"/>
        <v>41.666666666666664</v>
      </c>
    </row>
    <row r="462" spans="1:35" x14ac:dyDescent="0.15">
      <c r="A462" t="str">
        <f t="shared" si="25"/>
        <v>130103300110185001</v>
      </c>
      <c r="B462" s="1" t="s">
        <v>289</v>
      </c>
      <c r="C462" s="1" t="s">
        <v>40</v>
      </c>
      <c r="D462" s="1" t="s">
        <v>819</v>
      </c>
      <c r="E462" s="1" t="s">
        <v>118</v>
      </c>
      <c r="F462" s="1" t="s">
        <v>42</v>
      </c>
      <c r="G462" s="1" t="s">
        <v>100</v>
      </c>
      <c r="H462" s="1" t="s">
        <v>101</v>
      </c>
      <c r="I462" s="1" t="s">
        <v>291</v>
      </c>
      <c r="J462" s="1" t="s">
        <v>820</v>
      </c>
      <c r="K462" s="1" t="s">
        <v>249</v>
      </c>
      <c r="L462" s="1" t="s">
        <v>121</v>
      </c>
      <c r="M462" s="1">
        <v>3</v>
      </c>
      <c r="N462" s="1" t="s">
        <v>1385</v>
      </c>
      <c r="O462" s="1" t="s">
        <v>105</v>
      </c>
      <c r="P462" s="1" t="s">
        <v>106</v>
      </c>
      <c r="Q462" s="1" t="s">
        <v>163</v>
      </c>
      <c r="R462" s="1" t="s">
        <v>109</v>
      </c>
      <c r="S462" s="1" t="s">
        <v>109</v>
      </c>
      <c r="T462" s="1" t="s">
        <v>125</v>
      </c>
      <c r="U462" s="1" t="s">
        <v>126</v>
      </c>
      <c r="V462" s="1" t="s">
        <v>821</v>
      </c>
      <c r="W462" s="1" t="s">
        <v>821</v>
      </c>
      <c r="X462" s="1" t="s">
        <v>1322</v>
      </c>
      <c r="Y462" s="1" t="s">
        <v>294</v>
      </c>
      <c r="Z462" s="1" t="s">
        <v>295</v>
      </c>
      <c r="AA462" s="1"/>
      <c r="AB462" s="1"/>
      <c r="AC462" s="1" t="s">
        <v>19</v>
      </c>
      <c r="AD462">
        <v>3</v>
      </c>
      <c r="AE462">
        <v>66</v>
      </c>
      <c r="AF462">
        <v>207</v>
      </c>
      <c r="AG462">
        <v>273</v>
      </c>
      <c r="AH462" t="str">
        <f t="shared" si="26"/>
        <v>69:1</v>
      </c>
      <c r="AI462">
        <f t="shared" si="27"/>
        <v>69</v>
      </c>
    </row>
    <row r="463" spans="1:35" x14ac:dyDescent="0.15">
      <c r="A463" t="str">
        <f t="shared" si="25"/>
        <v>130103300110185002</v>
      </c>
      <c r="B463" s="1" t="s">
        <v>289</v>
      </c>
      <c r="C463" s="1" t="s">
        <v>40</v>
      </c>
      <c r="D463" s="1" t="s">
        <v>819</v>
      </c>
      <c r="E463" s="1" t="s">
        <v>118</v>
      </c>
      <c r="F463" s="1" t="s">
        <v>44</v>
      </c>
      <c r="G463" s="1" t="s">
        <v>100</v>
      </c>
      <c r="H463" s="1" t="s">
        <v>101</v>
      </c>
      <c r="I463" s="1" t="s">
        <v>291</v>
      </c>
      <c r="J463" s="1" t="s">
        <v>822</v>
      </c>
      <c r="K463" s="1" t="s">
        <v>249</v>
      </c>
      <c r="L463" s="1" t="s">
        <v>121</v>
      </c>
      <c r="M463" s="1">
        <v>3</v>
      </c>
      <c r="N463" s="1" t="s">
        <v>1385</v>
      </c>
      <c r="O463" s="1" t="s">
        <v>105</v>
      </c>
      <c r="P463" s="1" t="s">
        <v>106</v>
      </c>
      <c r="Q463" s="1" t="s">
        <v>163</v>
      </c>
      <c r="R463" s="1" t="s">
        <v>109</v>
      </c>
      <c r="S463" s="1" t="s">
        <v>109</v>
      </c>
      <c r="T463" s="1" t="s">
        <v>125</v>
      </c>
      <c r="U463" s="1" t="s">
        <v>126</v>
      </c>
      <c r="V463" s="1" t="s">
        <v>821</v>
      </c>
      <c r="W463" s="1" t="s">
        <v>821</v>
      </c>
      <c r="X463" s="1" t="s">
        <v>1323</v>
      </c>
      <c r="Y463" s="1" t="s">
        <v>294</v>
      </c>
      <c r="Z463" s="1" t="s">
        <v>295</v>
      </c>
      <c r="AA463" s="1"/>
      <c r="AB463" s="1"/>
      <c r="AC463" s="1" t="s">
        <v>19</v>
      </c>
      <c r="AD463">
        <v>3</v>
      </c>
      <c r="AE463">
        <v>39</v>
      </c>
      <c r="AF463">
        <v>131</v>
      </c>
      <c r="AG463">
        <v>170</v>
      </c>
      <c r="AH463" t="str">
        <f t="shared" si="26"/>
        <v>44:1</v>
      </c>
      <c r="AI463">
        <f t="shared" si="27"/>
        <v>43.666666666666664</v>
      </c>
    </row>
    <row r="464" spans="1:35" x14ac:dyDescent="0.15">
      <c r="A464" t="str">
        <f t="shared" si="25"/>
        <v>130103300110186001</v>
      </c>
      <c r="B464" s="1" t="s">
        <v>289</v>
      </c>
      <c r="C464" s="1" t="s">
        <v>40</v>
      </c>
      <c r="D464" s="1" t="s">
        <v>823</v>
      </c>
      <c r="E464" s="1" t="s">
        <v>118</v>
      </c>
      <c r="F464" s="1" t="s">
        <v>46</v>
      </c>
      <c r="G464" s="1" t="s">
        <v>100</v>
      </c>
      <c r="H464" s="1" t="s">
        <v>101</v>
      </c>
      <c r="I464" s="1" t="s">
        <v>297</v>
      </c>
      <c r="J464" s="1" t="s">
        <v>824</v>
      </c>
      <c r="K464" s="1" t="s">
        <v>249</v>
      </c>
      <c r="L464" s="1" t="s">
        <v>121</v>
      </c>
      <c r="M464" s="1">
        <v>4</v>
      </c>
      <c r="N464" s="1" t="s">
        <v>1294</v>
      </c>
      <c r="O464" s="1" t="s">
        <v>105</v>
      </c>
      <c r="P464" s="1" t="s">
        <v>106</v>
      </c>
      <c r="Q464" s="1" t="s">
        <v>163</v>
      </c>
      <c r="R464" s="1" t="s">
        <v>109</v>
      </c>
      <c r="S464" s="1" t="s">
        <v>109</v>
      </c>
      <c r="T464" s="1" t="s">
        <v>125</v>
      </c>
      <c r="U464" s="1" t="s">
        <v>126</v>
      </c>
      <c r="V464" s="1" t="s">
        <v>825</v>
      </c>
      <c r="W464" s="1" t="s">
        <v>825</v>
      </c>
      <c r="X464" s="1" t="s">
        <v>1303</v>
      </c>
      <c r="Y464" s="1" t="s">
        <v>294</v>
      </c>
      <c r="Z464" s="1" t="s">
        <v>295</v>
      </c>
      <c r="AA464" s="1"/>
      <c r="AB464" s="1"/>
      <c r="AC464" s="1" t="s">
        <v>19</v>
      </c>
      <c r="AD464">
        <v>4</v>
      </c>
      <c r="AE464">
        <v>7</v>
      </c>
      <c r="AF464">
        <v>100</v>
      </c>
      <c r="AG464">
        <v>107</v>
      </c>
      <c r="AH464" t="str">
        <f t="shared" si="26"/>
        <v>25:1</v>
      </c>
      <c r="AI464">
        <f t="shared" si="27"/>
        <v>25</v>
      </c>
    </row>
    <row r="465" spans="1:35" x14ac:dyDescent="0.15">
      <c r="A465" t="str">
        <f t="shared" si="25"/>
        <v>130103300110187001</v>
      </c>
      <c r="B465" s="1" t="s">
        <v>289</v>
      </c>
      <c r="C465" s="1" t="s">
        <v>40</v>
      </c>
      <c r="D465" s="1" t="s">
        <v>826</v>
      </c>
      <c r="E465" s="1" t="s">
        <v>118</v>
      </c>
      <c r="F465" s="1" t="s">
        <v>42</v>
      </c>
      <c r="G465" s="1" t="s">
        <v>100</v>
      </c>
      <c r="H465" s="1" t="s">
        <v>101</v>
      </c>
      <c r="I465" s="1" t="s">
        <v>297</v>
      </c>
      <c r="J465" s="1" t="s">
        <v>827</v>
      </c>
      <c r="K465" s="1" t="s">
        <v>249</v>
      </c>
      <c r="L465" s="1" t="s">
        <v>121</v>
      </c>
      <c r="M465" s="1">
        <v>3</v>
      </c>
      <c r="N465" s="1" t="s">
        <v>1294</v>
      </c>
      <c r="O465" s="1" t="s">
        <v>105</v>
      </c>
      <c r="P465" s="1" t="s">
        <v>106</v>
      </c>
      <c r="Q465" s="1" t="s">
        <v>163</v>
      </c>
      <c r="R465" s="1" t="s">
        <v>109</v>
      </c>
      <c r="S465" s="1" t="s">
        <v>109</v>
      </c>
      <c r="T465" s="1" t="s">
        <v>125</v>
      </c>
      <c r="U465" s="1" t="s">
        <v>126</v>
      </c>
      <c r="V465" s="1" t="s">
        <v>828</v>
      </c>
      <c r="W465" s="1" t="s">
        <v>828</v>
      </c>
      <c r="X465" s="1" t="s">
        <v>1301</v>
      </c>
      <c r="Y465" s="1" t="s">
        <v>294</v>
      </c>
      <c r="Z465" s="1" t="s">
        <v>295</v>
      </c>
      <c r="AA465" s="1"/>
      <c r="AB465" s="1"/>
      <c r="AC465" s="1" t="s">
        <v>19</v>
      </c>
      <c r="AD465">
        <v>3</v>
      </c>
      <c r="AE465">
        <v>13</v>
      </c>
      <c r="AF465">
        <v>529</v>
      </c>
      <c r="AG465">
        <v>542</v>
      </c>
      <c r="AH465" t="str">
        <f t="shared" si="26"/>
        <v>176:1</v>
      </c>
      <c r="AI465">
        <f t="shared" si="27"/>
        <v>176.33333333333334</v>
      </c>
    </row>
    <row r="466" spans="1:35" x14ac:dyDescent="0.15">
      <c r="A466" t="str">
        <f t="shared" si="25"/>
        <v>130103300110187002</v>
      </c>
      <c r="B466" s="1" t="s">
        <v>289</v>
      </c>
      <c r="C466" s="1" t="s">
        <v>40</v>
      </c>
      <c r="D466" s="1" t="s">
        <v>826</v>
      </c>
      <c r="E466" s="1" t="s">
        <v>118</v>
      </c>
      <c r="F466" s="1" t="s">
        <v>44</v>
      </c>
      <c r="G466" s="1" t="s">
        <v>100</v>
      </c>
      <c r="H466" s="1" t="s">
        <v>101</v>
      </c>
      <c r="I466" s="1" t="s">
        <v>297</v>
      </c>
      <c r="J466" s="1" t="s">
        <v>829</v>
      </c>
      <c r="K466" s="1" t="s">
        <v>249</v>
      </c>
      <c r="L466" s="1" t="s">
        <v>121</v>
      </c>
      <c r="M466" s="1">
        <v>3</v>
      </c>
      <c r="N466" s="1" t="s">
        <v>1300</v>
      </c>
      <c r="O466" s="1" t="s">
        <v>105</v>
      </c>
      <c r="P466" s="1" t="s">
        <v>106</v>
      </c>
      <c r="Q466" s="1" t="s">
        <v>163</v>
      </c>
      <c r="R466" s="1" t="s">
        <v>203</v>
      </c>
      <c r="S466" s="1" t="s">
        <v>204</v>
      </c>
      <c r="T466" s="1" t="s">
        <v>125</v>
      </c>
      <c r="U466" s="1" t="s">
        <v>126</v>
      </c>
      <c r="V466" s="1" t="s">
        <v>828</v>
      </c>
      <c r="W466" s="1" t="s">
        <v>828</v>
      </c>
      <c r="X466" s="1" t="s">
        <v>1301</v>
      </c>
      <c r="Y466" s="1" t="s">
        <v>294</v>
      </c>
      <c r="Z466" s="1" t="s">
        <v>295</v>
      </c>
      <c r="AA466" s="1"/>
      <c r="AB466" s="1"/>
      <c r="AC466" s="1" t="s">
        <v>19</v>
      </c>
      <c r="AD466">
        <v>3</v>
      </c>
      <c r="AE466">
        <v>1</v>
      </c>
      <c r="AF466">
        <v>20</v>
      </c>
      <c r="AG466">
        <v>21</v>
      </c>
      <c r="AH466" t="str">
        <f t="shared" si="26"/>
        <v>7:1</v>
      </c>
      <c r="AI466">
        <f t="shared" si="27"/>
        <v>6.666666666666667</v>
      </c>
    </row>
    <row r="467" spans="1:35" x14ac:dyDescent="0.15">
      <c r="A467" t="str">
        <f t="shared" si="25"/>
        <v>130103300110188001</v>
      </c>
      <c r="B467" s="1" t="s">
        <v>289</v>
      </c>
      <c r="C467" s="1" t="s">
        <v>40</v>
      </c>
      <c r="D467" s="1" t="s">
        <v>830</v>
      </c>
      <c r="E467" s="1" t="s">
        <v>118</v>
      </c>
      <c r="F467" s="1" t="s">
        <v>42</v>
      </c>
      <c r="G467" s="1" t="s">
        <v>100</v>
      </c>
      <c r="H467" s="1" t="s">
        <v>101</v>
      </c>
      <c r="I467" s="1" t="s">
        <v>297</v>
      </c>
      <c r="J467" s="1" t="s">
        <v>831</v>
      </c>
      <c r="K467" s="1" t="s">
        <v>249</v>
      </c>
      <c r="L467" s="1" t="s">
        <v>121</v>
      </c>
      <c r="M467" s="1">
        <v>4</v>
      </c>
      <c r="N467" s="1" t="s">
        <v>1294</v>
      </c>
      <c r="O467" s="1" t="s">
        <v>105</v>
      </c>
      <c r="P467" s="1" t="s">
        <v>106</v>
      </c>
      <c r="Q467" s="1" t="s">
        <v>163</v>
      </c>
      <c r="R467" s="1" t="s">
        <v>109</v>
      </c>
      <c r="S467" s="1" t="s">
        <v>109</v>
      </c>
      <c r="T467" s="1" t="s">
        <v>125</v>
      </c>
      <c r="U467" s="1" t="s">
        <v>126</v>
      </c>
      <c r="V467" s="1" t="s">
        <v>832</v>
      </c>
      <c r="W467" s="1" t="s">
        <v>832</v>
      </c>
      <c r="X467" s="1" t="s">
        <v>1303</v>
      </c>
      <c r="Y467" s="1" t="s">
        <v>294</v>
      </c>
      <c r="Z467" s="1" t="s">
        <v>295</v>
      </c>
      <c r="AA467" s="1"/>
      <c r="AB467" s="1"/>
      <c r="AC467" s="1" t="s">
        <v>19</v>
      </c>
      <c r="AD467">
        <v>4</v>
      </c>
      <c r="AE467">
        <v>5</v>
      </c>
      <c r="AF467">
        <v>72</v>
      </c>
      <c r="AG467">
        <v>77</v>
      </c>
      <c r="AH467" t="str">
        <f t="shared" si="26"/>
        <v>18:1</v>
      </c>
      <c r="AI467">
        <f t="shared" si="27"/>
        <v>18</v>
      </c>
    </row>
    <row r="468" spans="1:35" x14ac:dyDescent="0.15">
      <c r="A468" t="str">
        <f t="shared" si="25"/>
        <v>130103300110188002</v>
      </c>
      <c r="B468" s="1" t="s">
        <v>289</v>
      </c>
      <c r="C468" s="1" t="s">
        <v>40</v>
      </c>
      <c r="D468" s="1" t="s">
        <v>830</v>
      </c>
      <c r="E468" s="1" t="s">
        <v>118</v>
      </c>
      <c r="F468" s="1" t="s">
        <v>44</v>
      </c>
      <c r="G468" s="1" t="s">
        <v>100</v>
      </c>
      <c r="H468" s="1" t="s">
        <v>101</v>
      </c>
      <c r="I468" s="1" t="s">
        <v>291</v>
      </c>
      <c r="J468" s="1" t="s">
        <v>833</v>
      </c>
      <c r="K468" s="1" t="s">
        <v>249</v>
      </c>
      <c r="L468" s="1" t="s">
        <v>121</v>
      </c>
      <c r="M468" s="1">
        <v>4</v>
      </c>
      <c r="N468" s="1" t="s">
        <v>1294</v>
      </c>
      <c r="O468" s="1" t="s">
        <v>105</v>
      </c>
      <c r="P468" s="1" t="s">
        <v>106</v>
      </c>
      <c r="Q468" s="1" t="s">
        <v>163</v>
      </c>
      <c r="R468" s="1" t="s">
        <v>109</v>
      </c>
      <c r="S468" s="1" t="s">
        <v>109</v>
      </c>
      <c r="T468" s="1" t="s">
        <v>125</v>
      </c>
      <c r="U468" s="1" t="s">
        <v>126</v>
      </c>
      <c r="V468" s="1" t="s">
        <v>832</v>
      </c>
      <c r="W468" s="1" t="s">
        <v>832</v>
      </c>
      <c r="X468" s="1" t="s">
        <v>1305</v>
      </c>
      <c r="Y468" s="1" t="s">
        <v>294</v>
      </c>
      <c r="Z468" s="1" t="s">
        <v>295</v>
      </c>
      <c r="AA468" s="1"/>
      <c r="AB468" s="1"/>
      <c r="AC468" s="1" t="s">
        <v>19</v>
      </c>
      <c r="AD468">
        <v>4</v>
      </c>
      <c r="AE468">
        <v>5</v>
      </c>
      <c r="AF468">
        <v>72</v>
      </c>
      <c r="AG468">
        <v>77</v>
      </c>
      <c r="AH468" t="str">
        <f t="shared" si="26"/>
        <v>18:1</v>
      </c>
      <c r="AI468">
        <f t="shared" si="27"/>
        <v>18</v>
      </c>
    </row>
    <row r="469" spans="1:35" x14ac:dyDescent="0.15">
      <c r="A469" t="str">
        <f t="shared" si="25"/>
        <v>130103300110189001</v>
      </c>
      <c r="B469" s="1" t="s">
        <v>289</v>
      </c>
      <c r="C469" s="1" t="s">
        <v>40</v>
      </c>
      <c r="D469" s="1" t="s">
        <v>834</v>
      </c>
      <c r="E469" s="1" t="s">
        <v>118</v>
      </c>
      <c r="F469" s="1" t="s">
        <v>42</v>
      </c>
      <c r="G469" s="1" t="s">
        <v>100</v>
      </c>
      <c r="H469" s="1" t="s">
        <v>101</v>
      </c>
      <c r="I469" s="1" t="s">
        <v>297</v>
      </c>
      <c r="J469" s="1" t="s">
        <v>835</v>
      </c>
      <c r="K469" s="1" t="s">
        <v>249</v>
      </c>
      <c r="L469" s="1" t="s">
        <v>121</v>
      </c>
      <c r="M469" s="1">
        <v>5</v>
      </c>
      <c r="N469" s="1" t="s">
        <v>1294</v>
      </c>
      <c r="O469" s="1" t="s">
        <v>105</v>
      </c>
      <c r="P469" s="1" t="s">
        <v>106</v>
      </c>
      <c r="Q469" s="1" t="s">
        <v>163</v>
      </c>
      <c r="R469" s="1" t="s">
        <v>109</v>
      </c>
      <c r="S469" s="1" t="s">
        <v>109</v>
      </c>
      <c r="T469" s="1" t="s">
        <v>125</v>
      </c>
      <c r="U469" s="1" t="s">
        <v>126</v>
      </c>
      <c r="V469" s="1" t="s">
        <v>836</v>
      </c>
      <c r="W469" s="1" t="s">
        <v>836</v>
      </c>
      <c r="X469" s="1" t="s">
        <v>1303</v>
      </c>
      <c r="Y469" s="1" t="s">
        <v>294</v>
      </c>
      <c r="Z469" s="1" t="s">
        <v>295</v>
      </c>
      <c r="AA469" s="1"/>
      <c r="AB469" s="1"/>
      <c r="AC469" s="1" t="s">
        <v>19</v>
      </c>
      <c r="AD469">
        <v>5</v>
      </c>
      <c r="AE469">
        <v>5</v>
      </c>
      <c r="AF469">
        <v>90</v>
      </c>
      <c r="AG469">
        <v>95</v>
      </c>
      <c r="AH469" t="str">
        <f t="shared" si="26"/>
        <v>18:1</v>
      </c>
      <c r="AI469">
        <f t="shared" si="27"/>
        <v>18</v>
      </c>
    </row>
    <row r="470" spans="1:35" x14ac:dyDescent="0.15">
      <c r="A470" t="str">
        <f t="shared" si="25"/>
        <v>130103300110189002</v>
      </c>
      <c r="B470" s="1" t="s">
        <v>289</v>
      </c>
      <c r="C470" s="1" t="s">
        <v>40</v>
      </c>
      <c r="D470" s="1" t="s">
        <v>834</v>
      </c>
      <c r="E470" s="1" t="s">
        <v>118</v>
      </c>
      <c r="F470" s="1" t="s">
        <v>44</v>
      </c>
      <c r="G470" s="1" t="s">
        <v>100</v>
      </c>
      <c r="H470" s="1" t="s">
        <v>101</v>
      </c>
      <c r="I470" s="1" t="s">
        <v>291</v>
      </c>
      <c r="J470" s="1" t="s">
        <v>837</v>
      </c>
      <c r="K470" s="1" t="s">
        <v>249</v>
      </c>
      <c r="L470" s="1" t="s">
        <v>121</v>
      </c>
      <c r="M470" s="1">
        <v>5</v>
      </c>
      <c r="N470" s="1" t="s">
        <v>1294</v>
      </c>
      <c r="O470" s="1" t="s">
        <v>105</v>
      </c>
      <c r="P470" s="1" t="s">
        <v>106</v>
      </c>
      <c r="Q470" s="1" t="s">
        <v>163</v>
      </c>
      <c r="R470" s="1" t="s">
        <v>109</v>
      </c>
      <c r="S470" s="1" t="s">
        <v>109</v>
      </c>
      <c r="T470" s="1" t="s">
        <v>125</v>
      </c>
      <c r="U470" s="1" t="s">
        <v>126</v>
      </c>
      <c r="V470" s="1" t="s">
        <v>836</v>
      </c>
      <c r="W470" s="1" t="s">
        <v>836</v>
      </c>
      <c r="X470" s="1" t="s">
        <v>1305</v>
      </c>
      <c r="Y470" s="1" t="s">
        <v>294</v>
      </c>
      <c r="Z470" s="1" t="s">
        <v>295</v>
      </c>
      <c r="AA470" s="1"/>
      <c r="AB470" s="1"/>
      <c r="AC470" s="1" t="s">
        <v>19</v>
      </c>
      <c r="AD470">
        <v>5</v>
      </c>
      <c r="AE470">
        <v>3</v>
      </c>
      <c r="AF470">
        <v>83</v>
      </c>
      <c r="AG470">
        <v>86</v>
      </c>
      <c r="AH470" t="str">
        <f t="shared" si="26"/>
        <v>17:1</v>
      </c>
      <c r="AI470">
        <f t="shared" si="27"/>
        <v>16.600000000000001</v>
      </c>
    </row>
    <row r="471" spans="1:35" x14ac:dyDescent="0.15">
      <c r="A471" t="str">
        <f t="shared" si="25"/>
        <v>130103300110190001</v>
      </c>
      <c r="B471" s="1" t="s">
        <v>289</v>
      </c>
      <c r="C471" s="1" t="s">
        <v>40</v>
      </c>
      <c r="D471" s="1" t="s">
        <v>838</v>
      </c>
      <c r="E471" s="1" t="s">
        <v>118</v>
      </c>
      <c r="F471" s="1" t="s">
        <v>46</v>
      </c>
      <c r="G471" s="1" t="s">
        <v>100</v>
      </c>
      <c r="H471" s="1" t="s">
        <v>101</v>
      </c>
      <c r="I471" s="1" t="s">
        <v>297</v>
      </c>
      <c r="J471" s="1" t="s">
        <v>839</v>
      </c>
      <c r="K471" s="1" t="s">
        <v>249</v>
      </c>
      <c r="L471" s="1" t="s">
        <v>121</v>
      </c>
      <c r="M471" s="1">
        <v>4</v>
      </c>
      <c r="N471" s="1" t="s">
        <v>1385</v>
      </c>
      <c r="O471" s="1" t="s">
        <v>105</v>
      </c>
      <c r="P471" s="1" t="s">
        <v>106</v>
      </c>
      <c r="Q471" s="1" t="s">
        <v>163</v>
      </c>
      <c r="R471" s="1" t="s">
        <v>109</v>
      </c>
      <c r="S471" s="1" t="s">
        <v>109</v>
      </c>
      <c r="T471" s="1" t="s">
        <v>125</v>
      </c>
      <c r="U471" s="1" t="s">
        <v>126</v>
      </c>
      <c r="V471" s="1" t="s">
        <v>840</v>
      </c>
      <c r="W471" s="1" t="s">
        <v>840</v>
      </c>
      <c r="X471" s="1" t="s">
        <v>1301</v>
      </c>
      <c r="Y471" s="1" t="s">
        <v>294</v>
      </c>
      <c r="Z471" s="1" t="s">
        <v>295</v>
      </c>
      <c r="AA471" s="1"/>
      <c r="AB471" s="1"/>
      <c r="AC471" s="1" t="s">
        <v>19</v>
      </c>
      <c r="AD471">
        <v>4</v>
      </c>
      <c r="AE471">
        <v>4</v>
      </c>
      <c r="AF471">
        <v>448</v>
      </c>
      <c r="AG471">
        <v>452</v>
      </c>
      <c r="AH471" t="str">
        <f t="shared" si="26"/>
        <v>112:1</v>
      </c>
      <c r="AI471">
        <f t="shared" si="27"/>
        <v>112</v>
      </c>
    </row>
    <row r="472" spans="1:35" x14ac:dyDescent="0.15">
      <c r="A472" t="str">
        <f t="shared" si="25"/>
        <v>130103300110191001</v>
      </c>
      <c r="B472" s="1" t="s">
        <v>289</v>
      </c>
      <c r="C472" s="1" t="s">
        <v>40</v>
      </c>
      <c r="D472" s="1" t="s">
        <v>841</v>
      </c>
      <c r="E472" s="1" t="s">
        <v>118</v>
      </c>
      <c r="F472" s="1" t="s">
        <v>42</v>
      </c>
      <c r="G472" s="1" t="s">
        <v>100</v>
      </c>
      <c r="H472" s="1" t="s">
        <v>101</v>
      </c>
      <c r="I472" s="1" t="s">
        <v>297</v>
      </c>
      <c r="J472" s="1" t="s">
        <v>842</v>
      </c>
      <c r="K472" s="1" t="s">
        <v>249</v>
      </c>
      <c r="L472" s="1" t="s">
        <v>121</v>
      </c>
      <c r="M472" s="1">
        <v>3</v>
      </c>
      <c r="N472" s="1" t="s">
        <v>1294</v>
      </c>
      <c r="O472" s="1" t="s">
        <v>105</v>
      </c>
      <c r="P472" s="1" t="s">
        <v>106</v>
      </c>
      <c r="Q472" s="1" t="s">
        <v>163</v>
      </c>
      <c r="R472" s="1" t="s">
        <v>109</v>
      </c>
      <c r="S472" s="1" t="s">
        <v>109</v>
      </c>
      <c r="T472" s="1" t="s">
        <v>125</v>
      </c>
      <c r="U472" s="1" t="s">
        <v>126</v>
      </c>
      <c r="V472" s="1" t="s">
        <v>843</v>
      </c>
      <c r="W472" s="1" t="s">
        <v>843</v>
      </c>
      <c r="X472" s="1" t="s">
        <v>1303</v>
      </c>
      <c r="Y472" s="1" t="s">
        <v>294</v>
      </c>
      <c r="Z472" s="1" t="s">
        <v>295</v>
      </c>
      <c r="AA472" s="1"/>
      <c r="AB472" s="1"/>
      <c r="AC472" s="1" t="s">
        <v>19</v>
      </c>
      <c r="AD472">
        <v>3</v>
      </c>
      <c r="AE472">
        <v>0</v>
      </c>
      <c r="AF472">
        <v>58</v>
      </c>
      <c r="AG472">
        <v>58</v>
      </c>
      <c r="AH472" t="str">
        <f t="shared" si="26"/>
        <v>19:1</v>
      </c>
      <c r="AI472">
        <f t="shared" si="27"/>
        <v>19.333333333333332</v>
      </c>
    </row>
    <row r="473" spans="1:35" x14ac:dyDescent="0.15">
      <c r="A473" t="str">
        <f t="shared" si="25"/>
        <v>130103300110191002</v>
      </c>
      <c r="B473" s="1" t="s">
        <v>289</v>
      </c>
      <c r="C473" s="1" t="s">
        <v>40</v>
      </c>
      <c r="D473" s="1" t="s">
        <v>841</v>
      </c>
      <c r="E473" s="1" t="s">
        <v>118</v>
      </c>
      <c r="F473" s="1" t="s">
        <v>44</v>
      </c>
      <c r="G473" s="1" t="s">
        <v>100</v>
      </c>
      <c r="H473" s="1" t="s">
        <v>101</v>
      </c>
      <c r="I473" s="1" t="s">
        <v>291</v>
      </c>
      <c r="J473" s="1" t="s">
        <v>1078</v>
      </c>
      <c r="K473" s="1" t="s">
        <v>249</v>
      </c>
      <c r="L473" s="1" t="s">
        <v>121</v>
      </c>
      <c r="M473" s="1">
        <v>3</v>
      </c>
      <c r="N473" s="1" t="s">
        <v>1294</v>
      </c>
      <c r="O473" s="1" t="s">
        <v>105</v>
      </c>
      <c r="P473" s="1" t="s">
        <v>106</v>
      </c>
      <c r="Q473" s="1" t="s">
        <v>163</v>
      </c>
      <c r="R473" s="1" t="s">
        <v>109</v>
      </c>
      <c r="S473" s="1" t="s">
        <v>109</v>
      </c>
      <c r="T473" s="1" t="s">
        <v>125</v>
      </c>
      <c r="U473" s="1" t="s">
        <v>126</v>
      </c>
      <c r="V473" s="1" t="s">
        <v>843</v>
      </c>
      <c r="W473" s="1" t="s">
        <v>843</v>
      </c>
      <c r="X473" s="1" t="s">
        <v>1305</v>
      </c>
      <c r="Y473" s="1" t="s">
        <v>294</v>
      </c>
      <c r="Z473" s="1" t="s">
        <v>295</v>
      </c>
      <c r="AA473" s="1"/>
      <c r="AB473" s="1"/>
      <c r="AC473" s="1" t="s">
        <v>19</v>
      </c>
      <c r="AD473">
        <v>3</v>
      </c>
      <c r="AE473">
        <v>2</v>
      </c>
      <c r="AF473">
        <v>52</v>
      </c>
      <c r="AG473">
        <v>54</v>
      </c>
      <c r="AH473" t="str">
        <f t="shared" si="26"/>
        <v>17:1</v>
      </c>
      <c r="AI473">
        <f t="shared" si="27"/>
        <v>17.333333333333332</v>
      </c>
    </row>
    <row r="474" spans="1:35" x14ac:dyDescent="0.15">
      <c r="A474" t="str">
        <f t="shared" si="25"/>
        <v>130103300110192001</v>
      </c>
      <c r="B474" s="1" t="s">
        <v>289</v>
      </c>
      <c r="C474" s="1" t="s">
        <v>40</v>
      </c>
      <c r="D474" s="1" t="s">
        <v>844</v>
      </c>
      <c r="E474" s="1" t="s">
        <v>118</v>
      </c>
      <c r="F474" s="1" t="s">
        <v>42</v>
      </c>
      <c r="G474" s="1" t="s">
        <v>100</v>
      </c>
      <c r="H474" s="1" t="s">
        <v>101</v>
      </c>
      <c r="I474" s="1" t="s">
        <v>297</v>
      </c>
      <c r="J474" s="1" t="s">
        <v>845</v>
      </c>
      <c r="K474" s="1" t="s">
        <v>249</v>
      </c>
      <c r="L474" s="1" t="s">
        <v>121</v>
      </c>
      <c r="M474" s="1">
        <v>4</v>
      </c>
      <c r="N474" s="1" t="s">
        <v>1294</v>
      </c>
      <c r="O474" s="1" t="s">
        <v>105</v>
      </c>
      <c r="P474" s="1" t="s">
        <v>106</v>
      </c>
      <c r="Q474" s="1" t="s">
        <v>163</v>
      </c>
      <c r="R474" s="1" t="s">
        <v>109</v>
      </c>
      <c r="S474" s="1" t="s">
        <v>109</v>
      </c>
      <c r="T474" s="1" t="s">
        <v>125</v>
      </c>
      <c r="U474" s="1" t="s">
        <v>126</v>
      </c>
      <c r="V474" s="1" t="s">
        <v>846</v>
      </c>
      <c r="W474" s="1" t="s">
        <v>846</v>
      </c>
      <c r="X474" s="1" t="s">
        <v>1295</v>
      </c>
      <c r="Y474" s="1" t="s">
        <v>294</v>
      </c>
      <c r="Z474" s="1" t="s">
        <v>295</v>
      </c>
      <c r="AA474" s="1"/>
      <c r="AB474" s="1"/>
      <c r="AC474" s="1" t="s">
        <v>19</v>
      </c>
      <c r="AD474">
        <v>4</v>
      </c>
      <c r="AE474">
        <v>1</v>
      </c>
      <c r="AF474">
        <v>69</v>
      </c>
      <c r="AG474">
        <v>70</v>
      </c>
      <c r="AH474" t="str">
        <f t="shared" si="26"/>
        <v>17:1</v>
      </c>
      <c r="AI474">
        <f t="shared" si="27"/>
        <v>17.25</v>
      </c>
    </row>
    <row r="475" spans="1:35" x14ac:dyDescent="0.15">
      <c r="A475" t="str">
        <f t="shared" si="25"/>
        <v>130103300110192002</v>
      </c>
      <c r="B475" s="1" t="s">
        <v>289</v>
      </c>
      <c r="C475" s="1" t="s">
        <v>40</v>
      </c>
      <c r="D475" s="1" t="s">
        <v>844</v>
      </c>
      <c r="E475" s="1" t="s">
        <v>118</v>
      </c>
      <c r="F475" s="1" t="s">
        <v>44</v>
      </c>
      <c r="G475" s="1" t="s">
        <v>100</v>
      </c>
      <c r="H475" s="1" t="s">
        <v>101</v>
      </c>
      <c r="I475" s="1" t="s">
        <v>297</v>
      </c>
      <c r="J475" s="1" t="s">
        <v>847</v>
      </c>
      <c r="K475" s="1" t="s">
        <v>249</v>
      </c>
      <c r="L475" s="1" t="s">
        <v>121</v>
      </c>
      <c r="M475" s="1">
        <v>4</v>
      </c>
      <c r="N475" s="1" t="s">
        <v>1294</v>
      </c>
      <c r="O475" s="1" t="s">
        <v>105</v>
      </c>
      <c r="P475" s="1" t="s">
        <v>106</v>
      </c>
      <c r="Q475" s="1" t="s">
        <v>163</v>
      </c>
      <c r="R475" s="1" t="s">
        <v>109</v>
      </c>
      <c r="S475" s="1" t="s">
        <v>109</v>
      </c>
      <c r="T475" s="1" t="s">
        <v>125</v>
      </c>
      <c r="U475" s="1" t="s">
        <v>126</v>
      </c>
      <c r="V475" s="1" t="s">
        <v>846</v>
      </c>
      <c r="W475" s="1" t="s">
        <v>846</v>
      </c>
      <c r="X475" s="1" t="s">
        <v>1296</v>
      </c>
      <c r="Y475" s="1" t="s">
        <v>294</v>
      </c>
      <c r="Z475" s="1" t="s">
        <v>295</v>
      </c>
      <c r="AA475" s="1"/>
      <c r="AB475" s="1"/>
      <c r="AC475" s="1" t="s">
        <v>19</v>
      </c>
      <c r="AD475">
        <v>4</v>
      </c>
      <c r="AE475">
        <v>0</v>
      </c>
      <c r="AF475">
        <v>67</v>
      </c>
      <c r="AG475">
        <v>67</v>
      </c>
      <c r="AH475" t="str">
        <f t="shared" si="26"/>
        <v>17:1</v>
      </c>
      <c r="AI475">
        <f t="shared" si="27"/>
        <v>16.75</v>
      </c>
    </row>
    <row r="476" spans="1:35" x14ac:dyDescent="0.15">
      <c r="A476" t="str">
        <f t="shared" si="25"/>
        <v>130103300110192003</v>
      </c>
      <c r="B476" s="1" t="s">
        <v>289</v>
      </c>
      <c r="C476" s="1" t="s">
        <v>40</v>
      </c>
      <c r="D476" s="1" t="s">
        <v>844</v>
      </c>
      <c r="E476" s="1" t="s">
        <v>118</v>
      </c>
      <c r="F476" s="1" t="s">
        <v>63</v>
      </c>
      <c r="G476" s="1" t="s">
        <v>100</v>
      </c>
      <c r="H476" s="1" t="s">
        <v>101</v>
      </c>
      <c r="I476" s="1" t="s">
        <v>291</v>
      </c>
      <c r="J476" s="1" t="s">
        <v>848</v>
      </c>
      <c r="K476" s="1" t="s">
        <v>249</v>
      </c>
      <c r="L476" s="1" t="s">
        <v>121</v>
      </c>
      <c r="M476" s="1">
        <v>5</v>
      </c>
      <c r="N476" s="1" t="s">
        <v>1294</v>
      </c>
      <c r="O476" s="1" t="s">
        <v>105</v>
      </c>
      <c r="P476" s="1" t="s">
        <v>106</v>
      </c>
      <c r="Q476" s="1" t="s">
        <v>163</v>
      </c>
      <c r="R476" s="1" t="s">
        <v>109</v>
      </c>
      <c r="S476" s="1" t="s">
        <v>109</v>
      </c>
      <c r="T476" s="1" t="s">
        <v>125</v>
      </c>
      <c r="U476" s="1" t="s">
        <v>126</v>
      </c>
      <c r="V476" s="1" t="s">
        <v>846</v>
      </c>
      <c r="W476" s="1" t="s">
        <v>846</v>
      </c>
      <c r="X476" s="1" t="s">
        <v>1305</v>
      </c>
      <c r="Y476" s="1" t="s">
        <v>294</v>
      </c>
      <c r="Z476" s="1" t="s">
        <v>295</v>
      </c>
      <c r="AA476" s="1"/>
      <c r="AB476" s="1"/>
      <c r="AC476" s="1" t="s">
        <v>19</v>
      </c>
      <c r="AD476">
        <v>5</v>
      </c>
      <c r="AE476">
        <v>0</v>
      </c>
      <c r="AF476">
        <v>74</v>
      </c>
      <c r="AG476">
        <v>74</v>
      </c>
      <c r="AH476" t="str">
        <f t="shared" si="26"/>
        <v>15:1</v>
      </c>
      <c r="AI476">
        <f t="shared" si="27"/>
        <v>14.8</v>
      </c>
    </row>
    <row r="477" spans="1:35" x14ac:dyDescent="0.15">
      <c r="A477" t="str">
        <f t="shared" si="25"/>
        <v>130103300110192004</v>
      </c>
      <c r="B477" s="1" t="s">
        <v>289</v>
      </c>
      <c r="C477" s="1" t="s">
        <v>40</v>
      </c>
      <c r="D477" s="1" t="s">
        <v>844</v>
      </c>
      <c r="E477" s="1" t="s">
        <v>118</v>
      </c>
      <c r="F477" s="1" t="s">
        <v>323</v>
      </c>
      <c r="G477" s="1" t="s">
        <v>100</v>
      </c>
      <c r="H477" s="1" t="s">
        <v>101</v>
      </c>
      <c r="I477" s="1" t="s">
        <v>297</v>
      </c>
      <c r="J477" s="1" t="s">
        <v>1173</v>
      </c>
      <c r="K477" s="1" t="s">
        <v>249</v>
      </c>
      <c r="L477" s="1" t="s">
        <v>121</v>
      </c>
      <c r="M477" s="1">
        <v>5</v>
      </c>
      <c r="N477" s="1" t="s">
        <v>1294</v>
      </c>
      <c r="O477" s="1" t="s">
        <v>105</v>
      </c>
      <c r="P477" s="1" t="s">
        <v>106</v>
      </c>
      <c r="Q477" s="1" t="s">
        <v>163</v>
      </c>
      <c r="R477" s="1" t="s">
        <v>109</v>
      </c>
      <c r="S477" s="1" t="s">
        <v>109</v>
      </c>
      <c r="T477" s="1" t="s">
        <v>125</v>
      </c>
      <c r="U477" s="1" t="s">
        <v>126</v>
      </c>
      <c r="V477" s="1" t="s">
        <v>846</v>
      </c>
      <c r="W477" s="1" t="s">
        <v>846</v>
      </c>
      <c r="X477" s="1" t="s">
        <v>1301</v>
      </c>
      <c r="Y477" s="1" t="s">
        <v>294</v>
      </c>
      <c r="Z477" s="1" t="s">
        <v>295</v>
      </c>
      <c r="AA477" s="1"/>
      <c r="AB477" s="1"/>
      <c r="AC477" s="1" t="s">
        <v>19</v>
      </c>
      <c r="AD477">
        <v>5</v>
      </c>
      <c r="AE477">
        <v>10</v>
      </c>
      <c r="AF477">
        <v>861</v>
      </c>
      <c r="AG477">
        <v>871</v>
      </c>
      <c r="AH477" t="str">
        <f t="shared" si="26"/>
        <v>172:1</v>
      </c>
      <c r="AI477">
        <f t="shared" si="27"/>
        <v>172.2</v>
      </c>
    </row>
    <row r="478" spans="1:35" x14ac:dyDescent="0.15">
      <c r="A478" t="str">
        <f t="shared" si="25"/>
        <v>130103300110195001</v>
      </c>
      <c r="B478" s="1" t="s">
        <v>289</v>
      </c>
      <c r="C478" s="1" t="s">
        <v>40</v>
      </c>
      <c r="D478" s="1" t="s">
        <v>849</v>
      </c>
      <c r="E478" s="1" t="s">
        <v>118</v>
      </c>
      <c r="F478" s="1" t="s">
        <v>42</v>
      </c>
      <c r="G478" s="1" t="s">
        <v>100</v>
      </c>
      <c r="H478" s="1" t="s">
        <v>101</v>
      </c>
      <c r="I478" s="1" t="s">
        <v>297</v>
      </c>
      <c r="J478" s="1" t="s">
        <v>850</v>
      </c>
      <c r="K478" s="1" t="s">
        <v>249</v>
      </c>
      <c r="L478" s="1" t="s">
        <v>121</v>
      </c>
      <c r="M478" s="1">
        <v>5</v>
      </c>
      <c r="N478" s="1" t="s">
        <v>1294</v>
      </c>
      <c r="O478" s="1" t="s">
        <v>105</v>
      </c>
      <c r="P478" s="1" t="s">
        <v>106</v>
      </c>
      <c r="Q478" s="1" t="s">
        <v>163</v>
      </c>
      <c r="R478" s="1" t="s">
        <v>109</v>
      </c>
      <c r="S478" s="1" t="s">
        <v>109</v>
      </c>
      <c r="T478" s="1" t="s">
        <v>125</v>
      </c>
      <c r="U478" s="1" t="s">
        <v>126</v>
      </c>
      <c r="V478" s="1" t="s">
        <v>851</v>
      </c>
      <c r="W478" s="1" t="s">
        <v>851</v>
      </c>
      <c r="X478" s="1" t="s">
        <v>1295</v>
      </c>
      <c r="Y478" s="1" t="s">
        <v>294</v>
      </c>
      <c r="Z478" s="1" t="s">
        <v>295</v>
      </c>
      <c r="AA478" s="1"/>
      <c r="AB478" s="1"/>
      <c r="AC478" s="1" t="s">
        <v>21</v>
      </c>
      <c r="AD478">
        <v>5</v>
      </c>
      <c r="AE478">
        <v>0</v>
      </c>
      <c r="AF478">
        <v>113</v>
      </c>
      <c r="AG478">
        <v>113</v>
      </c>
      <c r="AH478" t="str">
        <f t="shared" si="26"/>
        <v>23:1</v>
      </c>
      <c r="AI478">
        <f t="shared" si="27"/>
        <v>22.6</v>
      </c>
    </row>
    <row r="479" spans="1:35" x14ac:dyDescent="0.15">
      <c r="A479" t="str">
        <f t="shared" si="25"/>
        <v>130103300110195002</v>
      </c>
      <c r="B479" s="1" t="s">
        <v>289</v>
      </c>
      <c r="C479" s="1" t="s">
        <v>40</v>
      </c>
      <c r="D479" s="1" t="s">
        <v>849</v>
      </c>
      <c r="E479" s="1" t="s">
        <v>118</v>
      </c>
      <c r="F479" s="1" t="s">
        <v>44</v>
      </c>
      <c r="G479" s="1" t="s">
        <v>100</v>
      </c>
      <c r="H479" s="1" t="s">
        <v>101</v>
      </c>
      <c r="I479" s="1" t="s">
        <v>297</v>
      </c>
      <c r="J479" s="1" t="s">
        <v>852</v>
      </c>
      <c r="K479" s="1" t="s">
        <v>249</v>
      </c>
      <c r="L479" s="1" t="s">
        <v>121</v>
      </c>
      <c r="M479" s="1">
        <v>5</v>
      </c>
      <c r="N479" s="1" t="s">
        <v>1294</v>
      </c>
      <c r="O479" s="1" t="s">
        <v>105</v>
      </c>
      <c r="P479" s="1" t="s">
        <v>106</v>
      </c>
      <c r="Q479" s="1" t="s">
        <v>163</v>
      </c>
      <c r="R479" s="1" t="s">
        <v>109</v>
      </c>
      <c r="S479" s="1" t="s">
        <v>109</v>
      </c>
      <c r="T479" s="1" t="s">
        <v>125</v>
      </c>
      <c r="U479" s="1" t="s">
        <v>126</v>
      </c>
      <c r="V479" s="1" t="s">
        <v>851</v>
      </c>
      <c r="W479" s="1" t="s">
        <v>851</v>
      </c>
      <c r="X479" s="1" t="s">
        <v>1296</v>
      </c>
      <c r="Y479" s="1" t="s">
        <v>294</v>
      </c>
      <c r="Z479" s="1" t="s">
        <v>295</v>
      </c>
      <c r="AA479" s="1"/>
      <c r="AB479" s="1"/>
      <c r="AC479" s="1" t="s">
        <v>21</v>
      </c>
      <c r="AD479">
        <v>5</v>
      </c>
      <c r="AE479">
        <v>1</v>
      </c>
      <c r="AF479">
        <v>117</v>
      </c>
      <c r="AG479">
        <v>118</v>
      </c>
      <c r="AH479" t="str">
        <f t="shared" si="26"/>
        <v>23:1</v>
      </c>
      <c r="AI479">
        <f t="shared" si="27"/>
        <v>23.4</v>
      </c>
    </row>
    <row r="480" spans="1:35" x14ac:dyDescent="0.15">
      <c r="A480" t="str">
        <f t="shared" si="25"/>
        <v>130103300110195003</v>
      </c>
      <c r="B480" s="1" t="s">
        <v>289</v>
      </c>
      <c r="C480" s="1" t="s">
        <v>40</v>
      </c>
      <c r="D480" s="1" t="s">
        <v>849</v>
      </c>
      <c r="E480" s="1" t="s">
        <v>118</v>
      </c>
      <c r="F480" s="1" t="s">
        <v>63</v>
      </c>
      <c r="G480" s="1" t="s">
        <v>100</v>
      </c>
      <c r="H480" s="1" t="s">
        <v>101</v>
      </c>
      <c r="I480" s="1" t="s">
        <v>291</v>
      </c>
      <c r="J480" s="1" t="s">
        <v>1074</v>
      </c>
      <c r="K480" s="1" t="s">
        <v>249</v>
      </c>
      <c r="L480" s="1" t="s">
        <v>121</v>
      </c>
      <c r="M480" s="1">
        <v>3</v>
      </c>
      <c r="N480" s="1" t="s">
        <v>1294</v>
      </c>
      <c r="O480" s="1" t="s">
        <v>105</v>
      </c>
      <c r="P480" s="1" t="s">
        <v>106</v>
      </c>
      <c r="Q480" s="1" t="s">
        <v>163</v>
      </c>
      <c r="R480" s="1" t="s">
        <v>109</v>
      </c>
      <c r="S480" s="1" t="s">
        <v>109</v>
      </c>
      <c r="T480" s="1" t="s">
        <v>125</v>
      </c>
      <c r="U480" s="1" t="s">
        <v>126</v>
      </c>
      <c r="V480" s="1" t="s">
        <v>851</v>
      </c>
      <c r="W480" s="1" t="s">
        <v>851</v>
      </c>
      <c r="X480" s="1" t="s">
        <v>1305</v>
      </c>
      <c r="Y480" s="1" t="s">
        <v>294</v>
      </c>
      <c r="Z480" s="1" t="s">
        <v>295</v>
      </c>
      <c r="AA480" s="1"/>
      <c r="AB480" s="1"/>
      <c r="AC480" s="1" t="s">
        <v>21</v>
      </c>
      <c r="AD480">
        <v>3</v>
      </c>
      <c r="AE480">
        <v>0</v>
      </c>
      <c r="AF480">
        <v>67</v>
      </c>
      <c r="AG480">
        <v>67</v>
      </c>
      <c r="AH480" t="str">
        <f t="shared" si="26"/>
        <v>22:1</v>
      </c>
      <c r="AI480">
        <f t="shared" si="27"/>
        <v>22.333333333333332</v>
      </c>
    </row>
    <row r="481" spans="1:35" x14ac:dyDescent="0.15">
      <c r="A481" t="str">
        <f t="shared" si="25"/>
        <v>130103300110195004</v>
      </c>
      <c r="B481" s="1" t="s">
        <v>289</v>
      </c>
      <c r="C481" s="1" t="s">
        <v>40</v>
      </c>
      <c r="D481" s="1" t="s">
        <v>849</v>
      </c>
      <c r="E481" s="1" t="s">
        <v>118</v>
      </c>
      <c r="F481" s="1" t="s">
        <v>323</v>
      </c>
      <c r="G481" s="1" t="s">
        <v>100</v>
      </c>
      <c r="H481" s="1" t="s">
        <v>101</v>
      </c>
      <c r="I481" s="1" t="s">
        <v>297</v>
      </c>
      <c r="J481" s="1" t="s">
        <v>1172</v>
      </c>
      <c r="K481" s="1" t="s">
        <v>249</v>
      </c>
      <c r="L481" s="1" t="s">
        <v>121</v>
      </c>
      <c r="M481" s="1">
        <v>2</v>
      </c>
      <c r="N481" s="1" t="s">
        <v>1300</v>
      </c>
      <c r="O481" s="1" t="s">
        <v>105</v>
      </c>
      <c r="P481" s="1" t="s">
        <v>106</v>
      </c>
      <c r="Q481" s="1" t="s">
        <v>163</v>
      </c>
      <c r="R481" s="1" t="s">
        <v>203</v>
      </c>
      <c r="S481" s="1" t="s">
        <v>204</v>
      </c>
      <c r="T481" s="1" t="s">
        <v>125</v>
      </c>
      <c r="U481" s="1" t="s">
        <v>126</v>
      </c>
      <c r="V481" s="1" t="s">
        <v>851</v>
      </c>
      <c r="W481" s="1" t="s">
        <v>851</v>
      </c>
      <c r="X481" s="1" t="s">
        <v>1301</v>
      </c>
      <c r="Y481" s="1" t="s">
        <v>294</v>
      </c>
      <c r="Z481" s="1" t="s">
        <v>295</v>
      </c>
      <c r="AA481" s="1"/>
      <c r="AB481" s="1"/>
      <c r="AC481" s="1" t="s">
        <v>21</v>
      </c>
      <c r="AD481">
        <v>2</v>
      </c>
      <c r="AE481">
        <v>0</v>
      </c>
      <c r="AF481">
        <v>25</v>
      </c>
      <c r="AG481">
        <v>25</v>
      </c>
      <c r="AH481" t="str">
        <f t="shared" si="26"/>
        <v>13:1</v>
      </c>
      <c r="AI481">
        <f t="shared" si="27"/>
        <v>12.5</v>
      </c>
    </row>
    <row r="482" spans="1:35" x14ac:dyDescent="0.15">
      <c r="A482" t="str">
        <f t="shared" si="25"/>
        <v>130103300110196001</v>
      </c>
      <c r="B482" s="1" t="s">
        <v>289</v>
      </c>
      <c r="C482" s="1" t="s">
        <v>40</v>
      </c>
      <c r="D482" s="1" t="s">
        <v>853</v>
      </c>
      <c r="E482" s="1" t="s">
        <v>118</v>
      </c>
      <c r="F482" s="1" t="s">
        <v>42</v>
      </c>
      <c r="G482" s="1" t="s">
        <v>100</v>
      </c>
      <c r="H482" s="1" t="s">
        <v>101</v>
      </c>
      <c r="I482" s="1" t="s">
        <v>297</v>
      </c>
      <c r="J482" s="1" t="s">
        <v>854</v>
      </c>
      <c r="K482" s="1" t="s">
        <v>249</v>
      </c>
      <c r="L482" s="1" t="s">
        <v>121</v>
      </c>
      <c r="M482" s="1">
        <v>2</v>
      </c>
      <c r="N482" s="1" t="s">
        <v>1294</v>
      </c>
      <c r="O482" s="1" t="s">
        <v>105</v>
      </c>
      <c r="P482" s="1" t="s">
        <v>106</v>
      </c>
      <c r="Q482" s="1" t="s">
        <v>163</v>
      </c>
      <c r="R482" s="1" t="s">
        <v>109</v>
      </c>
      <c r="S482" s="1" t="s">
        <v>109</v>
      </c>
      <c r="T482" s="1" t="s">
        <v>125</v>
      </c>
      <c r="U482" s="1" t="s">
        <v>126</v>
      </c>
      <c r="V482" s="1" t="s">
        <v>273</v>
      </c>
      <c r="W482" s="1" t="s">
        <v>273</v>
      </c>
      <c r="X482" s="1" t="s">
        <v>1295</v>
      </c>
      <c r="Y482" s="1" t="s">
        <v>294</v>
      </c>
      <c r="Z482" s="1" t="s">
        <v>295</v>
      </c>
      <c r="AA482" s="1"/>
      <c r="AB482" s="1"/>
      <c r="AC482" s="1" t="s">
        <v>21</v>
      </c>
      <c r="AD482">
        <v>2</v>
      </c>
      <c r="AE482">
        <v>0</v>
      </c>
      <c r="AF482">
        <v>98</v>
      </c>
      <c r="AG482">
        <v>98</v>
      </c>
      <c r="AH482" t="str">
        <f t="shared" si="26"/>
        <v>49:1</v>
      </c>
      <c r="AI482">
        <f t="shared" si="27"/>
        <v>49</v>
      </c>
    </row>
    <row r="483" spans="1:35" x14ac:dyDescent="0.15">
      <c r="A483" t="str">
        <f t="shared" si="25"/>
        <v>130103300110196002</v>
      </c>
      <c r="B483" s="1" t="s">
        <v>289</v>
      </c>
      <c r="C483" s="1" t="s">
        <v>40</v>
      </c>
      <c r="D483" s="1" t="s">
        <v>853</v>
      </c>
      <c r="E483" s="1" t="s">
        <v>118</v>
      </c>
      <c r="F483" s="1" t="s">
        <v>44</v>
      </c>
      <c r="G483" s="1" t="s">
        <v>100</v>
      </c>
      <c r="H483" s="1" t="s">
        <v>101</v>
      </c>
      <c r="I483" s="1" t="s">
        <v>297</v>
      </c>
      <c r="J483" s="1" t="s">
        <v>855</v>
      </c>
      <c r="K483" s="1" t="s">
        <v>249</v>
      </c>
      <c r="L483" s="1" t="s">
        <v>121</v>
      </c>
      <c r="M483" s="1">
        <v>2</v>
      </c>
      <c r="N483" s="1" t="s">
        <v>1294</v>
      </c>
      <c r="O483" s="1" t="s">
        <v>105</v>
      </c>
      <c r="P483" s="1" t="s">
        <v>106</v>
      </c>
      <c r="Q483" s="1" t="s">
        <v>163</v>
      </c>
      <c r="R483" s="1" t="s">
        <v>109</v>
      </c>
      <c r="S483" s="1" t="s">
        <v>109</v>
      </c>
      <c r="T483" s="1" t="s">
        <v>125</v>
      </c>
      <c r="U483" s="1" t="s">
        <v>126</v>
      </c>
      <c r="V483" s="1" t="s">
        <v>273</v>
      </c>
      <c r="W483" s="1" t="s">
        <v>273</v>
      </c>
      <c r="X483" s="1" t="s">
        <v>1296</v>
      </c>
      <c r="Y483" s="1" t="s">
        <v>294</v>
      </c>
      <c r="Z483" s="1" t="s">
        <v>295</v>
      </c>
      <c r="AA483" s="1"/>
      <c r="AB483" s="1"/>
      <c r="AC483" s="1" t="s">
        <v>21</v>
      </c>
      <c r="AD483">
        <v>2</v>
      </c>
      <c r="AE483">
        <v>0</v>
      </c>
      <c r="AF483">
        <v>47</v>
      </c>
      <c r="AG483">
        <v>47</v>
      </c>
      <c r="AH483" t="str">
        <f t="shared" si="26"/>
        <v>24:1</v>
      </c>
      <c r="AI483">
        <f t="shared" si="27"/>
        <v>23.5</v>
      </c>
    </row>
    <row r="484" spans="1:35" x14ac:dyDescent="0.15">
      <c r="A484" t="str">
        <f t="shared" si="25"/>
        <v>130103300110196003</v>
      </c>
      <c r="B484" s="1" t="s">
        <v>289</v>
      </c>
      <c r="C484" s="1" t="s">
        <v>40</v>
      </c>
      <c r="D484" s="1" t="s">
        <v>853</v>
      </c>
      <c r="E484" s="1" t="s">
        <v>118</v>
      </c>
      <c r="F484" s="1" t="s">
        <v>63</v>
      </c>
      <c r="G484" s="1" t="s">
        <v>100</v>
      </c>
      <c r="H484" s="1" t="s">
        <v>101</v>
      </c>
      <c r="I484" s="1" t="s">
        <v>297</v>
      </c>
      <c r="J484" s="1" t="s">
        <v>1073</v>
      </c>
      <c r="K484" s="1" t="s">
        <v>249</v>
      </c>
      <c r="L484" s="1" t="s">
        <v>121</v>
      </c>
      <c r="M484" s="1">
        <v>2</v>
      </c>
      <c r="N484" s="1" t="s">
        <v>1304</v>
      </c>
      <c r="O484" s="1" t="s">
        <v>105</v>
      </c>
      <c r="P484" s="1" t="s">
        <v>106</v>
      </c>
      <c r="Q484" s="1" t="s">
        <v>163</v>
      </c>
      <c r="R484" s="1" t="s">
        <v>109</v>
      </c>
      <c r="S484" s="1" t="s">
        <v>109</v>
      </c>
      <c r="T484" s="1" t="s">
        <v>125</v>
      </c>
      <c r="U484" s="1" t="s">
        <v>126</v>
      </c>
      <c r="V484" s="1" t="s">
        <v>273</v>
      </c>
      <c r="W484" s="1" t="s">
        <v>273</v>
      </c>
      <c r="X484" s="1" t="s">
        <v>1303</v>
      </c>
      <c r="Y484" s="1" t="s">
        <v>294</v>
      </c>
      <c r="Z484" s="1" t="s">
        <v>295</v>
      </c>
      <c r="AA484" s="1"/>
      <c r="AB484" s="1"/>
      <c r="AC484" s="1" t="s">
        <v>21</v>
      </c>
      <c r="AD484">
        <v>2</v>
      </c>
      <c r="AE484">
        <v>0</v>
      </c>
      <c r="AF484">
        <v>45</v>
      </c>
      <c r="AG484">
        <v>45</v>
      </c>
      <c r="AH484" t="str">
        <f t="shared" si="26"/>
        <v>23:1</v>
      </c>
      <c r="AI484">
        <f t="shared" si="27"/>
        <v>22.5</v>
      </c>
    </row>
    <row r="485" spans="1:35" x14ac:dyDescent="0.15">
      <c r="A485" t="str">
        <f t="shared" si="25"/>
        <v>130103300110197001</v>
      </c>
      <c r="B485" s="1" t="s">
        <v>289</v>
      </c>
      <c r="C485" s="1" t="s">
        <v>40</v>
      </c>
      <c r="D485" s="1" t="s">
        <v>856</v>
      </c>
      <c r="E485" s="1" t="s">
        <v>118</v>
      </c>
      <c r="F485" s="1" t="s">
        <v>42</v>
      </c>
      <c r="G485" s="1" t="s">
        <v>100</v>
      </c>
      <c r="H485" s="1" t="s">
        <v>101</v>
      </c>
      <c r="I485" s="1" t="s">
        <v>297</v>
      </c>
      <c r="J485" s="1" t="s">
        <v>857</v>
      </c>
      <c r="K485" s="1" t="s">
        <v>249</v>
      </c>
      <c r="L485" s="1" t="s">
        <v>121</v>
      </c>
      <c r="M485" s="1">
        <v>3</v>
      </c>
      <c r="N485" s="1" t="s">
        <v>1294</v>
      </c>
      <c r="O485" s="1" t="s">
        <v>105</v>
      </c>
      <c r="P485" s="1" t="s">
        <v>106</v>
      </c>
      <c r="Q485" s="1" t="s">
        <v>163</v>
      </c>
      <c r="R485" s="1" t="s">
        <v>109</v>
      </c>
      <c r="S485" s="1" t="s">
        <v>109</v>
      </c>
      <c r="T485" s="1" t="s">
        <v>125</v>
      </c>
      <c r="U485" s="1" t="s">
        <v>126</v>
      </c>
      <c r="V485" s="1" t="s">
        <v>858</v>
      </c>
      <c r="W485" s="1" t="s">
        <v>858</v>
      </c>
      <c r="X485" s="1" t="s">
        <v>1295</v>
      </c>
      <c r="Y485" s="1" t="s">
        <v>294</v>
      </c>
      <c r="Z485" s="1" t="s">
        <v>295</v>
      </c>
      <c r="AA485" s="1"/>
      <c r="AB485" s="1"/>
      <c r="AC485" s="1" t="s">
        <v>21</v>
      </c>
      <c r="AD485">
        <v>3</v>
      </c>
      <c r="AE485">
        <v>0</v>
      </c>
      <c r="AF485">
        <v>64</v>
      </c>
      <c r="AG485">
        <v>64</v>
      </c>
      <c r="AH485" t="str">
        <f t="shared" si="26"/>
        <v>21:1</v>
      </c>
      <c r="AI485">
        <f t="shared" si="27"/>
        <v>21.333333333333332</v>
      </c>
    </row>
    <row r="486" spans="1:35" x14ac:dyDescent="0.15">
      <c r="A486" t="str">
        <f t="shared" si="25"/>
        <v>130103300110197002</v>
      </c>
      <c r="B486" s="1" t="s">
        <v>289</v>
      </c>
      <c r="C486" s="1" t="s">
        <v>40</v>
      </c>
      <c r="D486" s="1" t="s">
        <v>856</v>
      </c>
      <c r="E486" s="1" t="s">
        <v>118</v>
      </c>
      <c r="F486" s="1" t="s">
        <v>44</v>
      </c>
      <c r="G486" s="1" t="s">
        <v>100</v>
      </c>
      <c r="H486" s="1" t="s">
        <v>101</v>
      </c>
      <c r="I486" s="1" t="s">
        <v>297</v>
      </c>
      <c r="J486" s="1" t="s">
        <v>859</v>
      </c>
      <c r="K486" s="1" t="s">
        <v>249</v>
      </c>
      <c r="L486" s="1" t="s">
        <v>121</v>
      </c>
      <c r="M486" s="1">
        <v>3</v>
      </c>
      <c r="N486" s="1" t="s">
        <v>1294</v>
      </c>
      <c r="O486" s="1" t="s">
        <v>105</v>
      </c>
      <c r="P486" s="1" t="s">
        <v>106</v>
      </c>
      <c r="Q486" s="1" t="s">
        <v>163</v>
      </c>
      <c r="R486" s="1" t="s">
        <v>109</v>
      </c>
      <c r="S486" s="1" t="s">
        <v>109</v>
      </c>
      <c r="T486" s="1" t="s">
        <v>125</v>
      </c>
      <c r="U486" s="1" t="s">
        <v>126</v>
      </c>
      <c r="V486" s="1" t="s">
        <v>858</v>
      </c>
      <c r="W486" s="1" t="s">
        <v>858</v>
      </c>
      <c r="X486" s="1" t="s">
        <v>1296</v>
      </c>
      <c r="Y486" s="1" t="s">
        <v>294</v>
      </c>
      <c r="Z486" s="1" t="s">
        <v>295</v>
      </c>
      <c r="AA486" s="1"/>
      <c r="AB486" s="1"/>
      <c r="AC486" s="1" t="s">
        <v>21</v>
      </c>
      <c r="AD486">
        <v>3</v>
      </c>
      <c r="AE486">
        <v>0</v>
      </c>
      <c r="AF486">
        <v>65</v>
      </c>
      <c r="AG486">
        <v>65</v>
      </c>
      <c r="AH486" t="str">
        <f t="shared" si="26"/>
        <v>22:1</v>
      </c>
      <c r="AI486">
        <f t="shared" si="27"/>
        <v>21.666666666666668</v>
      </c>
    </row>
    <row r="487" spans="1:35" x14ac:dyDescent="0.15">
      <c r="A487" t="str">
        <f t="shared" si="25"/>
        <v>130103300110197003</v>
      </c>
      <c r="B487" s="1" t="s">
        <v>289</v>
      </c>
      <c r="C487" s="1" t="s">
        <v>40</v>
      </c>
      <c r="D487" s="1" t="s">
        <v>856</v>
      </c>
      <c r="E487" s="1" t="s">
        <v>118</v>
      </c>
      <c r="F487" s="1" t="s">
        <v>63</v>
      </c>
      <c r="G487" s="1" t="s">
        <v>100</v>
      </c>
      <c r="H487" s="1" t="s">
        <v>101</v>
      </c>
      <c r="I487" s="1" t="s">
        <v>291</v>
      </c>
      <c r="J487" s="1" t="s">
        <v>860</v>
      </c>
      <c r="K487" s="1" t="s">
        <v>249</v>
      </c>
      <c r="L487" s="1" t="s">
        <v>121</v>
      </c>
      <c r="M487" s="1">
        <v>3</v>
      </c>
      <c r="N487" s="1" t="s">
        <v>1294</v>
      </c>
      <c r="O487" s="1" t="s">
        <v>105</v>
      </c>
      <c r="P487" s="1" t="s">
        <v>106</v>
      </c>
      <c r="Q487" s="1" t="s">
        <v>163</v>
      </c>
      <c r="R487" s="1" t="s">
        <v>109</v>
      </c>
      <c r="S487" s="1" t="s">
        <v>109</v>
      </c>
      <c r="T487" s="1" t="s">
        <v>125</v>
      </c>
      <c r="U487" s="1" t="s">
        <v>126</v>
      </c>
      <c r="V487" s="1" t="s">
        <v>858</v>
      </c>
      <c r="W487" s="1" t="s">
        <v>858</v>
      </c>
      <c r="X487" s="1" t="s">
        <v>1305</v>
      </c>
      <c r="Y487" s="1" t="s">
        <v>294</v>
      </c>
      <c r="Z487" s="1" t="s">
        <v>295</v>
      </c>
      <c r="AA487" s="1"/>
      <c r="AB487" s="1"/>
      <c r="AC487" s="1" t="s">
        <v>21</v>
      </c>
      <c r="AD487">
        <v>3</v>
      </c>
      <c r="AE487">
        <v>0</v>
      </c>
      <c r="AF487">
        <v>63</v>
      </c>
      <c r="AG487">
        <v>63</v>
      </c>
      <c r="AH487" t="str">
        <f t="shared" si="26"/>
        <v>21:1</v>
      </c>
      <c r="AI487">
        <f t="shared" si="27"/>
        <v>21</v>
      </c>
    </row>
    <row r="488" spans="1:35" x14ac:dyDescent="0.15">
      <c r="A488" t="str">
        <f t="shared" si="25"/>
        <v>130103300110198001</v>
      </c>
      <c r="B488" s="1" t="s">
        <v>289</v>
      </c>
      <c r="C488" s="1" t="s">
        <v>40</v>
      </c>
      <c r="D488" s="1" t="s">
        <v>62</v>
      </c>
      <c r="E488" s="1" t="s">
        <v>118</v>
      </c>
      <c r="F488" s="1" t="s">
        <v>42</v>
      </c>
      <c r="G488" s="1" t="s">
        <v>100</v>
      </c>
      <c r="H488" s="1" t="s">
        <v>101</v>
      </c>
      <c r="I488" s="1" t="s">
        <v>297</v>
      </c>
      <c r="J488" s="1" t="s">
        <v>861</v>
      </c>
      <c r="K488" s="1" t="s">
        <v>249</v>
      </c>
      <c r="L488" s="1" t="s">
        <v>121</v>
      </c>
      <c r="M488" s="1">
        <v>3</v>
      </c>
      <c r="N488" s="1" t="s">
        <v>1294</v>
      </c>
      <c r="O488" s="1" t="s">
        <v>105</v>
      </c>
      <c r="P488" s="1" t="s">
        <v>106</v>
      </c>
      <c r="Q488" s="1" t="s">
        <v>163</v>
      </c>
      <c r="R488" s="1" t="s">
        <v>109</v>
      </c>
      <c r="S488" s="1" t="s">
        <v>109</v>
      </c>
      <c r="T488" s="1" t="s">
        <v>125</v>
      </c>
      <c r="U488" s="1" t="s">
        <v>126</v>
      </c>
      <c r="V488" s="1" t="s">
        <v>862</v>
      </c>
      <c r="W488" s="1" t="s">
        <v>862</v>
      </c>
      <c r="X488" s="1" t="s">
        <v>1295</v>
      </c>
      <c r="Y488" s="1" t="s">
        <v>294</v>
      </c>
      <c r="Z488" s="1" t="s">
        <v>295</v>
      </c>
      <c r="AA488" s="1"/>
      <c r="AB488" s="1"/>
      <c r="AC488" s="1" t="s">
        <v>21</v>
      </c>
      <c r="AD488">
        <v>3</v>
      </c>
      <c r="AE488">
        <v>0</v>
      </c>
      <c r="AF488">
        <v>61</v>
      </c>
      <c r="AG488">
        <v>61</v>
      </c>
      <c r="AH488" t="str">
        <f t="shared" si="26"/>
        <v>20:1</v>
      </c>
      <c r="AI488">
        <f t="shared" si="27"/>
        <v>20.333333333333332</v>
      </c>
    </row>
    <row r="489" spans="1:35" x14ac:dyDescent="0.15">
      <c r="A489" t="str">
        <f t="shared" si="25"/>
        <v>130103300110198002</v>
      </c>
      <c r="B489" s="1" t="s">
        <v>289</v>
      </c>
      <c r="C489" s="1" t="s">
        <v>40</v>
      </c>
      <c r="D489" s="1" t="s">
        <v>62</v>
      </c>
      <c r="E489" s="1" t="s">
        <v>118</v>
      </c>
      <c r="F489" s="1" t="s">
        <v>44</v>
      </c>
      <c r="G489" s="1" t="s">
        <v>100</v>
      </c>
      <c r="H489" s="1" t="s">
        <v>101</v>
      </c>
      <c r="I489" s="1" t="s">
        <v>297</v>
      </c>
      <c r="J489" s="1" t="s">
        <v>863</v>
      </c>
      <c r="K489" s="1" t="s">
        <v>249</v>
      </c>
      <c r="L489" s="1" t="s">
        <v>121</v>
      </c>
      <c r="M489" s="1">
        <v>3</v>
      </c>
      <c r="N489" s="1" t="s">
        <v>1294</v>
      </c>
      <c r="O489" s="1" t="s">
        <v>105</v>
      </c>
      <c r="P489" s="1" t="s">
        <v>106</v>
      </c>
      <c r="Q489" s="1" t="s">
        <v>163</v>
      </c>
      <c r="R489" s="1" t="s">
        <v>109</v>
      </c>
      <c r="S489" s="1" t="s">
        <v>109</v>
      </c>
      <c r="T489" s="1" t="s">
        <v>125</v>
      </c>
      <c r="U489" s="1" t="s">
        <v>126</v>
      </c>
      <c r="V489" s="1" t="s">
        <v>862</v>
      </c>
      <c r="W489" s="1" t="s">
        <v>862</v>
      </c>
      <c r="X489" s="1" t="s">
        <v>1296</v>
      </c>
      <c r="Y489" s="1" t="s">
        <v>294</v>
      </c>
      <c r="Z489" s="1" t="s">
        <v>295</v>
      </c>
      <c r="AA489" s="1"/>
      <c r="AB489" s="1"/>
      <c r="AC489" s="1" t="s">
        <v>21</v>
      </c>
      <c r="AD489">
        <v>3</v>
      </c>
      <c r="AE489">
        <v>0</v>
      </c>
      <c r="AF489">
        <v>99</v>
      </c>
      <c r="AG489">
        <v>99</v>
      </c>
      <c r="AH489" t="str">
        <f t="shared" si="26"/>
        <v>33:1</v>
      </c>
      <c r="AI489">
        <f t="shared" si="27"/>
        <v>33</v>
      </c>
    </row>
    <row r="490" spans="1:35" x14ac:dyDescent="0.15">
      <c r="A490" t="str">
        <f t="shared" si="25"/>
        <v>130103300110198003</v>
      </c>
      <c r="B490" s="1" t="s">
        <v>289</v>
      </c>
      <c r="C490" s="1" t="s">
        <v>40</v>
      </c>
      <c r="D490" s="1" t="s">
        <v>62</v>
      </c>
      <c r="E490" s="1" t="s">
        <v>118</v>
      </c>
      <c r="F490" s="1" t="s">
        <v>63</v>
      </c>
      <c r="G490" s="1" t="s">
        <v>100</v>
      </c>
      <c r="H490" s="1" t="s">
        <v>101</v>
      </c>
      <c r="I490" s="1" t="s">
        <v>291</v>
      </c>
      <c r="J490" s="1" t="s">
        <v>864</v>
      </c>
      <c r="K490" s="1" t="s">
        <v>249</v>
      </c>
      <c r="L490" s="1" t="s">
        <v>121</v>
      </c>
      <c r="M490" s="1">
        <v>2</v>
      </c>
      <c r="N490" s="1" t="s">
        <v>1294</v>
      </c>
      <c r="O490" s="1" t="s">
        <v>105</v>
      </c>
      <c r="P490" s="1" t="s">
        <v>106</v>
      </c>
      <c r="Q490" s="1" t="s">
        <v>163</v>
      </c>
      <c r="R490" s="1" t="s">
        <v>109</v>
      </c>
      <c r="S490" s="1" t="s">
        <v>109</v>
      </c>
      <c r="T490" s="1" t="s">
        <v>125</v>
      </c>
      <c r="U490" s="1" t="s">
        <v>126</v>
      </c>
      <c r="V490" s="1" t="s">
        <v>862</v>
      </c>
      <c r="W490" s="1" t="s">
        <v>862</v>
      </c>
      <c r="X490" s="1" t="s">
        <v>1297</v>
      </c>
      <c r="Y490" s="1" t="s">
        <v>294</v>
      </c>
      <c r="Z490" s="1" t="s">
        <v>295</v>
      </c>
      <c r="AA490" s="1"/>
      <c r="AB490" s="1"/>
      <c r="AC490" s="1" t="s">
        <v>21</v>
      </c>
      <c r="AD490">
        <v>2</v>
      </c>
      <c r="AE490">
        <v>0</v>
      </c>
      <c r="AF490">
        <v>449</v>
      </c>
      <c r="AG490">
        <v>449</v>
      </c>
      <c r="AH490" t="str">
        <f t="shared" si="26"/>
        <v>225:1</v>
      </c>
      <c r="AI490">
        <f t="shared" si="27"/>
        <v>224.5</v>
      </c>
    </row>
    <row r="491" spans="1:35" x14ac:dyDescent="0.15">
      <c r="A491" t="str">
        <f t="shared" si="25"/>
        <v>130103300110198004</v>
      </c>
      <c r="B491" s="1" t="s">
        <v>289</v>
      </c>
      <c r="C491" s="1" t="s">
        <v>40</v>
      </c>
      <c r="D491" s="1" t="s">
        <v>62</v>
      </c>
      <c r="E491" s="1" t="s">
        <v>118</v>
      </c>
      <c r="F491" s="1" t="s">
        <v>323</v>
      </c>
      <c r="G491" s="1" t="s">
        <v>100</v>
      </c>
      <c r="H491" s="1" t="s">
        <v>101</v>
      </c>
      <c r="I491" s="1" t="s">
        <v>297</v>
      </c>
      <c r="J491" s="1" t="s">
        <v>865</v>
      </c>
      <c r="K491" s="1" t="s">
        <v>249</v>
      </c>
      <c r="L491" s="1" t="s">
        <v>121</v>
      </c>
      <c r="M491" s="1">
        <v>1</v>
      </c>
      <c r="N491" s="1" t="s">
        <v>1386</v>
      </c>
      <c r="O491" s="1" t="s">
        <v>105</v>
      </c>
      <c r="P491" s="1" t="s">
        <v>106</v>
      </c>
      <c r="Q491" s="1" t="s">
        <v>163</v>
      </c>
      <c r="R491" s="1" t="s">
        <v>109</v>
      </c>
      <c r="S491" s="1" t="s">
        <v>109</v>
      </c>
      <c r="T491" s="1" t="s">
        <v>125</v>
      </c>
      <c r="U491" s="1" t="s">
        <v>126</v>
      </c>
      <c r="V491" s="1" t="s">
        <v>862</v>
      </c>
      <c r="W491" s="1" t="s">
        <v>862</v>
      </c>
      <c r="X491" s="1" t="s">
        <v>1303</v>
      </c>
      <c r="Y491" s="1" t="s">
        <v>294</v>
      </c>
      <c r="Z491" s="1" t="s">
        <v>295</v>
      </c>
      <c r="AA491" s="1"/>
      <c r="AB491" s="1"/>
      <c r="AC491" s="1" t="s">
        <v>21</v>
      </c>
      <c r="AD491">
        <v>1</v>
      </c>
      <c r="AE491">
        <v>0</v>
      </c>
      <c r="AF491">
        <v>21</v>
      </c>
      <c r="AG491">
        <v>21</v>
      </c>
      <c r="AH491" t="str">
        <f t="shared" si="26"/>
        <v>21:1</v>
      </c>
      <c r="AI491">
        <f t="shared" si="27"/>
        <v>21</v>
      </c>
    </row>
    <row r="492" spans="1:35" x14ac:dyDescent="0.15">
      <c r="A492" t="str">
        <f t="shared" si="25"/>
        <v>130103300110198005</v>
      </c>
      <c r="B492" s="1" t="s">
        <v>289</v>
      </c>
      <c r="C492" s="1" t="s">
        <v>40</v>
      </c>
      <c r="D492" s="1" t="s">
        <v>62</v>
      </c>
      <c r="E492" s="1" t="s">
        <v>118</v>
      </c>
      <c r="F492" s="1" t="s">
        <v>473</v>
      </c>
      <c r="G492" s="1" t="s">
        <v>100</v>
      </c>
      <c r="H492" s="1" t="s">
        <v>101</v>
      </c>
      <c r="I492" s="1" t="s">
        <v>297</v>
      </c>
      <c r="J492" s="1" t="s">
        <v>1387</v>
      </c>
      <c r="K492" s="1" t="s">
        <v>249</v>
      </c>
      <c r="L492" s="1" t="s">
        <v>121</v>
      </c>
      <c r="M492" s="1">
        <v>1</v>
      </c>
      <c r="N492" s="1" t="s">
        <v>1300</v>
      </c>
      <c r="O492" s="1" t="s">
        <v>105</v>
      </c>
      <c r="P492" s="1" t="s">
        <v>106</v>
      </c>
      <c r="Q492" s="1" t="s">
        <v>163</v>
      </c>
      <c r="R492" s="1" t="s">
        <v>203</v>
      </c>
      <c r="S492" s="1" t="s">
        <v>204</v>
      </c>
      <c r="T492" s="1" t="s">
        <v>125</v>
      </c>
      <c r="U492" s="1" t="s">
        <v>126</v>
      </c>
      <c r="V492" s="1" t="s">
        <v>862</v>
      </c>
      <c r="W492" s="1" t="s">
        <v>862</v>
      </c>
      <c r="X492" s="1" t="s">
        <v>1301</v>
      </c>
      <c r="Y492" s="1" t="s">
        <v>294</v>
      </c>
      <c r="Z492" s="1" t="s">
        <v>295</v>
      </c>
      <c r="AA492" s="1"/>
      <c r="AB492" s="1"/>
      <c r="AC492" s="1" t="s">
        <v>21</v>
      </c>
      <c r="AD492">
        <v>1</v>
      </c>
      <c r="AE492">
        <v>0</v>
      </c>
      <c r="AF492">
        <v>12</v>
      </c>
      <c r="AG492">
        <v>12</v>
      </c>
      <c r="AH492" t="str">
        <f t="shared" si="26"/>
        <v>12:1</v>
      </c>
      <c r="AI492">
        <f t="shared" si="27"/>
        <v>12</v>
      </c>
    </row>
    <row r="493" spans="1:35" x14ac:dyDescent="0.15">
      <c r="A493" t="str">
        <f t="shared" si="25"/>
        <v>130103300110199001</v>
      </c>
      <c r="B493" s="1" t="s">
        <v>289</v>
      </c>
      <c r="C493" s="1" t="s">
        <v>40</v>
      </c>
      <c r="D493" s="1" t="s">
        <v>866</v>
      </c>
      <c r="E493" s="1" t="s">
        <v>118</v>
      </c>
      <c r="F493" s="1" t="s">
        <v>42</v>
      </c>
      <c r="G493" s="1" t="s">
        <v>100</v>
      </c>
      <c r="H493" s="1" t="s">
        <v>101</v>
      </c>
      <c r="I493" s="1" t="s">
        <v>297</v>
      </c>
      <c r="J493" s="1" t="s">
        <v>867</v>
      </c>
      <c r="K493" s="1" t="s">
        <v>249</v>
      </c>
      <c r="L493" s="1" t="s">
        <v>121</v>
      </c>
      <c r="M493" s="1">
        <v>3</v>
      </c>
      <c r="N493" s="1" t="s">
        <v>1294</v>
      </c>
      <c r="O493" s="1" t="s">
        <v>105</v>
      </c>
      <c r="P493" s="1" t="s">
        <v>106</v>
      </c>
      <c r="Q493" s="1" t="s">
        <v>163</v>
      </c>
      <c r="R493" s="1" t="s">
        <v>109</v>
      </c>
      <c r="S493" s="1" t="s">
        <v>109</v>
      </c>
      <c r="T493" s="1" t="s">
        <v>125</v>
      </c>
      <c r="U493" s="1" t="s">
        <v>126</v>
      </c>
      <c r="V493" s="1" t="s">
        <v>868</v>
      </c>
      <c r="W493" s="1" t="s">
        <v>868</v>
      </c>
      <c r="X493" s="1" t="s">
        <v>1295</v>
      </c>
      <c r="Y493" s="1" t="s">
        <v>294</v>
      </c>
      <c r="Z493" s="1" t="s">
        <v>295</v>
      </c>
      <c r="AA493" s="1"/>
      <c r="AB493" s="1"/>
      <c r="AC493" s="1" t="s">
        <v>18</v>
      </c>
      <c r="AD493">
        <v>3</v>
      </c>
      <c r="AE493">
        <v>0</v>
      </c>
      <c r="AF493">
        <v>54</v>
      </c>
      <c r="AG493">
        <v>54</v>
      </c>
      <c r="AH493" t="str">
        <f t="shared" si="26"/>
        <v>18:1</v>
      </c>
      <c r="AI493">
        <f t="shared" si="27"/>
        <v>18</v>
      </c>
    </row>
    <row r="494" spans="1:35" x14ac:dyDescent="0.15">
      <c r="A494" t="str">
        <f t="shared" si="25"/>
        <v>130103300110199002</v>
      </c>
      <c r="B494" s="1" t="s">
        <v>289</v>
      </c>
      <c r="C494" s="1" t="s">
        <v>40</v>
      </c>
      <c r="D494" s="1" t="s">
        <v>866</v>
      </c>
      <c r="E494" s="1" t="s">
        <v>118</v>
      </c>
      <c r="F494" s="1" t="s">
        <v>44</v>
      </c>
      <c r="G494" s="1" t="s">
        <v>100</v>
      </c>
      <c r="H494" s="1" t="s">
        <v>101</v>
      </c>
      <c r="I494" s="1" t="s">
        <v>297</v>
      </c>
      <c r="J494" s="1" t="s">
        <v>869</v>
      </c>
      <c r="K494" s="1" t="s">
        <v>249</v>
      </c>
      <c r="L494" s="1" t="s">
        <v>121</v>
      </c>
      <c r="M494" s="1">
        <v>3</v>
      </c>
      <c r="N494" s="1" t="s">
        <v>1294</v>
      </c>
      <c r="O494" s="1" t="s">
        <v>105</v>
      </c>
      <c r="P494" s="1" t="s">
        <v>106</v>
      </c>
      <c r="Q494" s="1" t="s">
        <v>163</v>
      </c>
      <c r="R494" s="1" t="s">
        <v>109</v>
      </c>
      <c r="S494" s="1" t="s">
        <v>109</v>
      </c>
      <c r="T494" s="1" t="s">
        <v>125</v>
      </c>
      <c r="U494" s="1" t="s">
        <v>126</v>
      </c>
      <c r="V494" s="1" t="s">
        <v>868</v>
      </c>
      <c r="W494" s="1" t="s">
        <v>868</v>
      </c>
      <c r="X494" s="1" t="s">
        <v>1296</v>
      </c>
      <c r="Y494" s="1" t="s">
        <v>294</v>
      </c>
      <c r="Z494" s="1" t="s">
        <v>295</v>
      </c>
      <c r="AA494" s="1"/>
      <c r="AB494" s="1"/>
      <c r="AC494" s="1" t="s">
        <v>18</v>
      </c>
      <c r="AD494">
        <v>3</v>
      </c>
      <c r="AE494">
        <v>2</v>
      </c>
      <c r="AF494">
        <v>65</v>
      </c>
      <c r="AG494">
        <v>67</v>
      </c>
      <c r="AH494" t="str">
        <f t="shared" si="26"/>
        <v>22:1</v>
      </c>
      <c r="AI494">
        <f t="shared" si="27"/>
        <v>21.666666666666668</v>
      </c>
    </row>
    <row r="495" spans="1:35" x14ac:dyDescent="0.15">
      <c r="A495" t="str">
        <f t="shared" si="25"/>
        <v>130103300110199003</v>
      </c>
      <c r="B495" s="1" t="s">
        <v>289</v>
      </c>
      <c r="C495" s="1" t="s">
        <v>40</v>
      </c>
      <c r="D495" s="1" t="s">
        <v>866</v>
      </c>
      <c r="E495" s="1" t="s">
        <v>118</v>
      </c>
      <c r="F495" s="1" t="s">
        <v>63</v>
      </c>
      <c r="G495" s="1" t="s">
        <v>100</v>
      </c>
      <c r="H495" s="1" t="s">
        <v>101</v>
      </c>
      <c r="I495" s="1" t="s">
        <v>291</v>
      </c>
      <c r="J495" s="1" t="s">
        <v>870</v>
      </c>
      <c r="K495" s="1" t="s">
        <v>249</v>
      </c>
      <c r="L495" s="1" t="s">
        <v>121</v>
      </c>
      <c r="M495" s="1">
        <v>3</v>
      </c>
      <c r="N495" s="1" t="s">
        <v>1388</v>
      </c>
      <c r="O495" s="1" t="s">
        <v>105</v>
      </c>
      <c r="P495" s="1" t="s">
        <v>106</v>
      </c>
      <c r="Q495" s="1" t="s">
        <v>163</v>
      </c>
      <c r="R495" s="1" t="s">
        <v>109</v>
      </c>
      <c r="S495" s="1" t="s">
        <v>109</v>
      </c>
      <c r="T495" s="1" t="s">
        <v>125</v>
      </c>
      <c r="U495" s="1" t="s">
        <v>126</v>
      </c>
      <c r="V495" s="1" t="s">
        <v>868</v>
      </c>
      <c r="W495" s="1" t="s">
        <v>868</v>
      </c>
      <c r="X495" s="1" t="s">
        <v>1305</v>
      </c>
      <c r="Y495" s="1" t="s">
        <v>294</v>
      </c>
      <c r="Z495" s="1" t="s">
        <v>295</v>
      </c>
      <c r="AA495" s="1"/>
      <c r="AB495" s="1"/>
      <c r="AC495" s="1" t="s">
        <v>18</v>
      </c>
      <c r="AD495">
        <v>3</v>
      </c>
      <c r="AE495">
        <v>0</v>
      </c>
      <c r="AF495">
        <v>49</v>
      </c>
      <c r="AG495">
        <v>49</v>
      </c>
      <c r="AH495" t="str">
        <f t="shared" si="26"/>
        <v>16:1</v>
      </c>
      <c r="AI495">
        <f t="shared" si="27"/>
        <v>16.333333333333332</v>
      </c>
    </row>
    <row r="496" spans="1:35" x14ac:dyDescent="0.15">
      <c r="A496" t="str">
        <f t="shared" si="25"/>
        <v>130103300110199004</v>
      </c>
      <c r="B496" s="1" t="s">
        <v>289</v>
      </c>
      <c r="C496" s="1" t="s">
        <v>40</v>
      </c>
      <c r="D496" s="1" t="s">
        <v>866</v>
      </c>
      <c r="E496" s="1" t="s">
        <v>118</v>
      </c>
      <c r="F496" s="1" t="s">
        <v>323</v>
      </c>
      <c r="G496" s="1" t="s">
        <v>100</v>
      </c>
      <c r="H496" s="1" t="s">
        <v>101</v>
      </c>
      <c r="I496" s="1" t="s">
        <v>297</v>
      </c>
      <c r="J496" s="1" t="s">
        <v>871</v>
      </c>
      <c r="K496" s="1" t="s">
        <v>249</v>
      </c>
      <c r="L496" s="1" t="s">
        <v>121</v>
      </c>
      <c r="M496" s="1">
        <v>1</v>
      </c>
      <c r="N496" s="1" t="s">
        <v>1300</v>
      </c>
      <c r="O496" s="1" t="s">
        <v>105</v>
      </c>
      <c r="P496" s="1" t="s">
        <v>106</v>
      </c>
      <c r="Q496" s="1" t="s">
        <v>163</v>
      </c>
      <c r="R496" s="1" t="s">
        <v>203</v>
      </c>
      <c r="S496" s="1" t="s">
        <v>204</v>
      </c>
      <c r="T496" s="1" t="s">
        <v>125</v>
      </c>
      <c r="U496" s="1" t="s">
        <v>126</v>
      </c>
      <c r="V496" s="1" t="s">
        <v>868</v>
      </c>
      <c r="W496" s="1" t="s">
        <v>868</v>
      </c>
      <c r="X496" s="1" t="s">
        <v>1301</v>
      </c>
      <c r="Y496" s="1" t="s">
        <v>294</v>
      </c>
      <c r="Z496" s="1" t="s">
        <v>295</v>
      </c>
      <c r="AA496" s="1"/>
      <c r="AB496" s="1"/>
      <c r="AC496" s="1" t="s">
        <v>18</v>
      </c>
      <c r="AD496">
        <v>1</v>
      </c>
      <c r="AE496">
        <v>0</v>
      </c>
      <c r="AF496">
        <v>6</v>
      </c>
      <c r="AG496">
        <v>6</v>
      </c>
      <c r="AH496" t="str">
        <f t="shared" si="26"/>
        <v>6:1</v>
      </c>
      <c r="AI496">
        <f t="shared" si="27"/>
        <v>6</v>
      </c>
    </row>
    <row r="497" spans="1:35" x14ac:dyDescent="0.15">
      <c r="A497" t="str">
        <f t="shared" si="25"/>
        <v>160102300110471001</v>
      </c>
      <c r="B497" s="1" t="s">
        <v>1389</v>
      </c>
      <c r="C497" s="1" t="s">
        <v>1390</v>
      </c>
      <c r="D497" s="1" t="s">
        <v>1390</v>
      </c>
      <c r="E497" s="1" t="s">
        <v>118</v>
      </c>
      <c r="F497" s="1" t="s">
        <v>1391</v>
      </c>
      <c r="G497" s="1" t="s">
        <v>100</v>
      </c>
      <c r="H497" s="1" t="s">
        <v>101</v>
      </c>
      <c r="I497" s="1" t="s">
        <v>1392</v>
      </c>
      <c r="J497" s="1" t="s">
        <v>1393</v>
      </c>
      <c r="K497" s="1" t="s">
        <v>162</v>
      </c>
      <c r="L497" s="1" t="s">
        <v>104</v>
      </c>
      <c r="M497" s="1">
        <v>1</v>
      </c>
      <c r="N497" s="1" t="s">
        <v>1394</v>
      </c>
      <c r="O497" s="1" t="s">
        <v>105</v>
      </c>
      <c r="P497" s="1" t="s">
        <v>106</v>
      </c>
      <c r="Q497" s="1" t="s">
        <v>163</v>
      </c>
      <c r="R497" s="1" t="s">
        <v>108</v>
      </c>
      <c r="S497" s="1" t="s">
        <v>109</v>
      </c>
      <c r="T497" s="1" t="s">
        <v>125</v>
      </c>
      <c r="U497" s="1" t="s">
        <v>111</v>
      </c>
      <c r="V497" s="1" t="s">
        <v>169</v>
      </c>
      <c r="W497" s="1" t="s">
        <v>169</v>
      </c>
      <c r="X497" s="1" t="s">
        <v>1395</v>
      </c>
      <c r="Y497" s="1" t="s">
        <v>1396</v>
      </c>
      <c r="Z497" s="1" t="s">
        <v>1397</v>
      </c>
      <c r="AA497" s="1"/>
      <c r="AB497" s="1"/>
      <c r="AC497" s="1" t="s">
        <v>18</v>
      </c>
      <c r="AD497">
        <v>1</v>
      </c>
      <c r="AE497">
        <v>32</v>
      </c>
      <c r="AF497">
        <v>17</v>
      </c>
      <c r="AG497">
        <v>49</v>
      </c>
      <c r="AH497" t="str">
        <f t="shared" si="26"/>
        <v>17:1</v>
      </c>
      <c r="AI497">
        <f t="shared" si="27"/>
        <v>17</v>
      </c>
    </row>
    <row r="498" spans="1:35" x14ac:dyDescent="0.15">
      <c r="A498" t="str">
        <f t="shared" si="25"/>
        <v>170103300110001001</v>
      </c>
      <c r="B498" s="1" t="s">
        <v>1398</v>
      </c>
      <c r="C498" s="1" t="s">
        <v>1399</v>
      </c>
      <c r="D498" s="1" t="s">
        <v>1400</v>
      </c>
      <c r="E498" s="1" t="s">
        <v>118</v>
      </c>
      <c r="F498" s="1" t="s">
        <v>1203</v>
      </c>
      <c r="G498" s="1" t="s">
        <v>100</v>
      </c>
      <c r="H498" s="1" t="s">
        <v>101</v>
      </c>
      <c r="I498" s="1" t="s">
        <v>1401</v>
      </c>
      <c r="J498" s="1" t="s">
        <v>175</v>
      </c>
      <c r="K498" s="1" t="s">
        <v>120</v>
      </c>
      <c r="L498" s="1" t="s">
        <v>237</v>
      </c>
      <c r="M498" s="1">
        <v>1</v>
      </c>
      <c r="N498" s="1" t="s">
        <v>1402</v>
      </c>
      <c r="O498" s="1" t="s">
        <v>122</v>
      </c>
      <c r="P498" s="1" t="s">
        <v>123</v>
      </c>
      <c r="Q498" s="1" t="s">
        <v>107</v>
      </c>
      <c r="R498" s="1" t="s">
        <v>109</v>
      </c>
      <c r="S498" s="1" t="s">
        <v>109</v>
      </c>
      <c r="T498" s="1" t="s">
        <v>125</v>
      </c>
      <c r="U498" s="1" t="s">
        <v>126</v>
      </c>
      <c r="V498" s="1" t="s">
        <v>241</v>
      </c>
      <c r="W498" s="1" t="s">
        <v>241</v>
      </c>
      <c r="X498" s="1" t="s">
        <v>1403</v>
      </c>
      <c r="Y498" s="1" t="s">
        <v>1404</v>
      </c>
      <c r="Z498" s="1" t="s">
        <v>1405</v>
      </c>
      <c r="AA498" s="1"/>
      <c r="AB498" s="1"/>
      <c r="AC498" s="1" t="s">
        <v>17</v>
      </c>
      <c r="AD498">
        <v>1</v>
      </c>
      <c r="AE498">
        <v>0</v>
      </c>
      <c r="AF498">
        <v>125</v>
      </c>
      <c r="AG498">
        <v>125</v>
      </c>
      <c r="AH498" t="str">
        <f t="shared" si="26"/>
        <v>125:1</v>
      </c>
      <c r="AI498">
        <f t="shared" si="27"/>
        <v>125</v>
      </c>
    </row>
    <row r="499" spans="1:35" x14ac:dyDescent="0.15">
      <c r="A499" t="str">
        <f t="shared" si="25"/>
        <v>170103300110002001</v>
      </c>
      <c r="B499" s="1" t="s">
        <v>1398</v>
      </c>
      <c r="C499" s="1" t="s">
        <v>1399</v>
      </c>
      <c r="D499" s="1" t="s">
        <v>1406</v>
      </c>
      <c r="E499" s="1" t="s">
        <v>118</v>
      </c>
      <c r="F499" s="1" t="s">
        <v>1203</v>
      </c>
      <c r="G499" s="1" t="s">
        <v>100</v>
      </c>
      <c r="H499" s="1" t="s">
        <v>101</v>
      </c>
      <c r="I499" s="1" t="s">
        <v>1407</v>
      </c>
      <c r="J499" s="1" t="s">
        <v>212</v>
      </c>
      <c r="K499" s="1" t="s">
        <v>120</v>
      </c>
      <c r="L499" s="1" t="s">
        <v>237</v>
      </c>
      <c r="M499" s="1">
        <v>1</v>
      </c>
      <c r="N499" s="1" t="s">
        <v>1402</v>
      </c>
      <c r="O499" s="1" t="s">
        <v>122</v>
      </c>
      <c r="P499" s="1" t="s">
        <v>123</v>
      </c>
      <c r="Q499" s="1" t="s">
        <v>107</v>
      </c>
      <c r="R499" s="1" t="s">
        <v>109</v>
      </c>
      <c r="S499" s="1" t="s">
        <v>109</v>
      </c>
      <c r="T499" s="1" t="s">
        <v>125</v>
      </c>
      <c r="U499" s="1" t="s">
        <v>126</v>
      </c>
      <c r="V499" s="1" t="s">
        <v>138</v>
      </c>
      <c r="W499" s="1" t="s">
        <v>138</v>
      </c>
      <c r="X499" s="1" t="s">
        <v>1408</v>
      </c>
      <c r="Y499" s="1" t="s">
        <v>1404</v>
      </c>
      <c r="Z499" s="1" t="s">
        <v>1405</v>
      </c>
      <c r="AA499" s="1"/>
      <c r="AB499" s="1"/>
      <c r="AC499" s="1" t="s">
        <v>16</v>
      </c>
      <c r="AD499">
        <v>1</v>
      </c>
      <c r="AE499">
        <v>8</v>
      </c>
      <c r="AF499">
        <v>120</v>
      </c>
      <c r="AG499">
        <v>128</v>
      </c>
      <c r="AH499" t="str">
        <f t="shared" si="26"/>
        <v>120:1</v>
      </c>
      <c r="AI499">
        <f t="shared" si="27"/>
        <v>120</v>
      </c>
    </row>
    <row r="500" spans="1:35" x14ac:dyDescent="0.15">
      <c r="A500" t="str">
        <f t="shared" si="25"/>
        <v>170103300110003001</v>
      </c>
      <c r="B500" s="1" t="s">
        <v>1398</v>
      </c>
      <c r="C500" s="1" t="s">
        <v>1399</v>
      </c>
      <c r="D500" s="1" t="s">
        <v>1409</v>
      </c>
      <c r="E500" s="1" t="s">
        <v>118</v>
      </c>
      <c r="F500" s="1" t="s">
        <v>1203</v>
      </c>
      <c r="G500" s="1" t="s">
        <v>100</v>
      </c>
      <c r="H500" s="1" t="s">
        <v>101</v>
      </c>
      <c r="I500" s="1" t="s">
        <v>1407</v>
      </c>
      <c r="J500" s="1" t="s">
        <v>220</v>
      </c>
      <c r="K500" s="1" t="s">
        <v>120</v>
      </c>
      <c r="L500" s="1" t="s">
        <v>237</v>
      </c>
      <c r="M500" s="1">
        <v>1</v>
      </c>
      <c r="N500" s="1" t="s">
        <v>1410</v>
      </c>
      <c r="O500" s="1" t="s">
        <v>122</v>
      </c>
      <c r="P500" s="1" t="s">
        <v>123</v>
      </c>
      <c r="Q500" s="1" t="s">
        <v>107</v>
      </c>
      <c r="R500" s="1" t="s">
        <v>109</v>
      </c>
      <c r="S500" s="1" t="s">
        <v>109</v>
      </c>
      <c r="T500" s="1" t="s">
        <v>125</v>
      </c>
      <c r="U500" s="1" t="s">
        <v>126</v>
      </c>
      <c r="V500" s="1" t="s">
        <v>239</v>
      </c>
      <c r="W500" s="1" t="s">
        <v>239</v>
      </c>
      <c r="X500" s="1" t="s">
        <v>1408</v>
      </c>
      <c r="Y500" s="1" t="s">
        <v>1404</v>
      </c>
      <c r="Z500" s="1" t="s">
        <v>1405</v>
      </c>
      <c r="AA500" s="1"/>
      <c r="AB500" s="1"/>
      <c r="AC500" s="1" t="s">
        <v>20</v>
      </c>
      <c r="AD500">
        <v>1</v>
      </c>
      <c r="AE500">
        <v>61</v>
      </c>
      <c r="AF500">
        <v>222</v>
      </c>
      <c r="AG500">
        <v>283</v>
      </c>
      <c r="AH500" t="str">
        <f t="shared" si="26"/>
        <v>222:1</v>
      </c>
      <c r="AI500">
        <f t="shared" si="27"/>
        <v>222</v>
      </c>
    </row>
    <row r="501" spans="1:35" x14ac:dyDescent="0.15">
      <c r="A501" t="str">
        <f t="shared" si="25"/>
        <v>173102300149101001</v>
      </c>
      <c r="B501" s="1" t="s">
        <v>1411</v>
      </c>
      <c r="C501" s="1" t="s">
        <v>1412</v>
      </c>
      <c r="D501" s="1" t="s">
        <v>1412</v>
      </c>
      <c r="E501" s="1" t="s">
        <v>118</v>
      </c>
      <c r="F501" s="1" t="s">
        <v>1413</v>
      </c>
      <c r="G501" s="1" t="s">
        <v>206</v>
      </c>
      <c r="H501" s="1" t="s">
        <v>101</v>
      </c>
      <c r="I501" s="1" t="s">
        <v>1414</v>
      </c>
      <c r="J501" s="1" t="s">
        <v>1415</v>
      </c>
      <c r="K501" s="1" t="s">
        <v>162</v>
      </c>
      <c r="L501" s="1" t="s">
        <v>104</v>
      </c>
      <c r="M501" s="1">
        <v>1</v>
      </c>
      <c r="N501" s="1" t="s">
        <v>1416</v>
      </c>
      <c r="O501" s="1" t="s">
        <v>105</v>
      </c>
      <c r="P501" s="1" t="s">
        <v>123</v>
      </c>
      <c r="Q501" s="1" t="s">
        <v>163</v>
      </c>
      <c r="R501" s="1" t="s">
        <v>108</v>
      </c>
      <c r="S501" s="1" t="s">
        <v>109</v>
      </c>
      <c r="T501" s="1" t="s">
        <v>125</v>
      </c>
      <c r="U501" s="1" t="s">
        <v>126</v>
      </c>
      <c r="V501" s="1" t="s">
        <v>128</v>
      </c>
      <c r="W501" s="1" t="s">
        <v>128</v>
      </c>
      <c r="X501" s="1" t="s">
        <v>1417</v>
      </c>
      <c r="Y501" s="1" t="s">
        <v>1418</v>
      </c>
      <c r="Z501" s="1" t="s">
        <v>1419</v>
      </c>
      <c r="AA501" s="1" t="s">
        <v>1420</v>
      </c>
      <c r="AB501" s="1"/>
      <c r="AC501" s="1" t="s">
        <v>11</v>
      </c>
      <c r="AD501">
        <v>1</v>
      </c>
      <c r="AE501">
        <v>0</v>
      </c>
      <c r="AF501">
        <v>14</v>
      </c>
      <c r="AG501">
        <v>14</v>
      </c>
      <c r="AH501" t="str">
        <f t="shared" si="26"/>
        <v>14:1</v>
      </c>
      <c r="AI501">
        <f t="shared" si="27"/>
        <v>14</v>
      </c>
    </row>
    <row r="502" spans="1:35" x14ac:dyDescent="0.15">
      <c r="A502" t="str">
        <f t="shared" si="25"/>
        <v>173102300149101002</v>
      </c>
      <c r="B502" s="1" t="s">
        <v>1411</v>
      </c>
      <c r="C502" s="1" t="s">
        <v>1412</v>
      </c>
      <c r="D502" s="1" t="s">
        <v>1412</v>
      </c>
      <c r="E502" s="1" t="s">
        <v>118</v>
      </c>
      <c r="F502" s="1" t="s">
        <v>1421</v>
      </c>
      <c r="G502" s="1" t="s">
        <v>206</v>
      </c>
      <c r="H502" s="1" t="s">
        <v>101</v>
      </c>
      <c r="I502" s="1" t="s">
        <v>1414</v>
      </c>
      <c r="J502" s="1" t="s">
        <v>1422</v>
      </c>
      <c r="K502" s="1" t="s">
        <v>162</v>
      </c>
      <c r="L502" s="1" t="s">
        <v>104</v>
      </c>
      <c r="M502" s="1">
        <v>1</v>
      </c>
      <c r="N502" s="1" t="s">
        <v>1423</v>
      </c>
      <c r="O502" s="1" t="s">
        <v>105</v>
      </c>
      <c r="P502" s="1" t="s">
        <v>123</v>
      </c>
      <c r="Q502" s="1" t="s">
        <v>163</v>
      </c>
      <c r="R502" s="1" t="s">
        <v>108</v>
      </c>
      <c r="S502" s="1" t="s">
        <v>109</v>
      </c>
      <c r="T502" s="1" t="s">
        <v>125</v>
      </c>
      <c r="U502" s="1" t="s">
        <v>126</v>
      </c>
      <c r="V502" s="1" t="s">
        <v>128</v>
      </c>
      <c r="W502" s="1" t="s">
        <v>128</v>
      </c>
      <c r="X502" s="1" t="s">
        <v>1417</v>
      </c>
      <c r="Y502" s="1" t="s">
        <v>1418</v>
      </c>
      <c r="Z502" s="1" t="s">
        <v>1419</v>
      </c>
      <c r="AA502" s="1" t="s">
        <v>1420</v>
      </c>
      <c r="AB502" s="1"/>
      <c r="AC502" s="1" t="s">
        <v>11</v>
      </c>
      <c r="AD502">
        <v>1</v>
      </c>
      <c r="AE502">
        <v>0</v>
      </c>
      <c r="AF502">
        <v>13</v>
      </c>
      <c r="AG502">
        <v>13</v>
      </c>
      <c r="AH502" t="str">
        <f t="shared" si="26"/>
        <v>13:1</v>
      </c>
      <c r="AI502">
        <f t="shared" si="27"/>
        <v>13</v>
      </c>
    </row>
    <row r="503" spans="1:35" x14ac:dyDescent="0.15">
      <c r="A503" t="str">
        <f t="shared" si="25"/>
        <v>119104400110002014</v>
      </c>
      <c r="B503" s="1" t="s">
        <v>873</v>
      </c>
      <c r="C503" s="1" t="s">
        <v>874</v>
      </c>
      <c r="D503" s="1" t="s">
        <v>875</v>
      </c>
      <c r="E503" s="1" t="s">
        <v>876</v>
      </c>
      <c r="F503" s="1" t="s">
        <v>877</v>
      </c>
      <c r="G503" s="1" t="s">
        <v>100</v>
      </c>
      <c r="H503" s="1" t="s">
        <v>101</v>
      </c>
      <c r="I503" s="1" t="s">
        <v>1424</v>
      </c>
      <c r="J503" s="1" t="s">
        <v>885</v>
      </c>
      <c r="K503" s="1" t="s">
        <v>249</v>
      </c>
      <c r="L503" s="1" t="s">
        <v>237</v>
      </c>
      <c r="M503" s="1">
        <v>1</v>
      </c>
      <c r="N503" s="1" t="s">
        <v>1425</v>
      </c>
      <c r="O503" s="1" t="s">
        <v>105</v>
      </c>
      <c r="P503" s="1" t="s">
        <v>106</v>
      </c>
      <c r="Q503" s="1" t="s">
        <v>107</v>
      </c>
      <c r="R503" s="1" t="s">
        <v>109</v>
      </c>
      <c r="S503" s="1" t="s">
        <v>109</v>
      </c>
      <c r="T503" s="1" t="s">
        <v>125</v>
      </c>
      <c r="U503" s="1" t="s">
        <v>126</v>
      </c>
      <c r="V503" s="1" t="s">
        <v>238</v>
      </c>
      <c r="W503" s="1" t="s">
        <v>238</v>
      </c>
      <c r="X503" s="1" t="s">
        <v>1426</v>
      </c>
      <c r="Y503" s="1" t="s">
        <v>879</v>
      </c>
      <c r="Z503" s="1" t="s">
        <v>880</v>
      </c>
      <c r="AA503" s="1" t="s">
        <v>881</v>
      </c>
      <c r="AB503" s="1"/>
      <c r="AC503" s="1" t="s">
        <v>19</v>
      </c>
      <c r="AD503">
        <v>1</v>
      </c>
      <c r="AE503">
        <v>0</v>
      </c>
      <c r="AF503">
        <v>25</v>
      </c>
      <c r="AG503">
        <v>25</v>
      </c>
      <c r="AH503" t="str">
        <f t="shared" si="26"/>
        <v>25:1</v>
      </c>
      <c r="AI503">
        <f t="shared" si="27"/>
        <v>25</v>
      </c>
    </row>
    <row r="504" spans="1:35" x14ac:dyDescent="0.15">
      <c r="A504" t="str">
        <f t="shared" si="25"/>
        <v>119104400110002015</v>
      </c>
      <c r="B504" s="1" t="s">
        <v>873</v>
      </c>
      <c r="C504" s="1" t="s">
        <v>874</v>
      </c>
      <c r="D504" s="1" t="s">
        <v>875</v>
      </c>
      <c r="E504" s="1" t="s">
        <v>876</v>
      </c>
      <c r="F504" s="1" t="s">
        <v>882</v>
      </c>
      <c r="G504" s="1" t="s">
        <v>100</v>
      </c>
      <c r="H504" s="1" t="s">
        <v>101</v>
      </c>
      <c r="I504" s="1" t="s">
        <v>890</v>
      </c>
      <c r="J504" s="1" t="s">
        <v>1192</v>
      </c>
      <c r="K504" s="1" t="s">
        <v>249</v>
      </c>
      <c r="L504" s="1" t="s">
        <v>237</v>
      </c>
      <c r="M504" s="1">
        <v>1</v>
      </c>
      <c r="N504" s="1" t="s">
        <v>1264</v>
      </c>
      <c r="O504" s="1" t="s">
        <v>105</v>
      </c>
      <c r="P504" s="1" t="s">
        <v>106</v>
      </c>
      <c r="Q504" s="1" t="s">
        <v>163</v>
      </c>
      <c r="R504" s="1" t="s">
        <v>109</v>
      </c>
      <c r="S504" s="1" t="s">
        <v>109</v>
      </c>
      <c r="T504" s="1" t="s">
        <v>125</v>
      </c>
      <c r="U504" s="1" t="s">
        <v>126</v>
      </c>
      <c r="V504" s="1" t="s">
        <v>238</v>
      </c>
      <c r="W504" s="1" t="s">
        <v>238</v>
      </c>
      <c r="X504" s="1" t="s">
        <v>1426</v>
      </c>
      <c r="Y504" s="1" t="s">
        <v>879</v>
      </c>
      <c r="Z504" s="1" t="s">
        <v>880</v>
      </c>
      <c r="AA504" s="1" t="s">
        <v>881</v>
      </c>
      <c r="AB504" s="1"/>
      <c r="AC504" s="1" t="s">
        <v>19</v>
      </c>
      <c r="AD504">
        <v>1</v>
      </c>
      <c r="AE504">
        <v>0</v>
      </c>
      <c r="AF504">
        <v>42</v>
      </c>
      <c r="AG504">
        <v>42</v>
      </c>
      <c r="AH504" t="str">
        <f t="shared" si="26"/>
        <v>42:1</v>
      </c>
      <c r="AI504">
        <f t="shared" si="27"/>
        <v>42</v>
      </c>
    </row>
    <row r="505" spans="1:35" x14ac:dyDescent="0.15">
      <c r="A505" t="str">
        <f t="shared" si="25"/>
        <v>119104400110002016</v>
      </c>
      <c r="B505" s="1" t="s">
        <v>873</v>
      </c>
      <c r="C505" s="1" t="s">
        <v>874</v>
      </c>
      <c r="D505" s="1" t="s">
        <v>875</v>
      </c>
      <c r="E505" s="1" t="s">
        <v>876</v>
      </c>
      <c r="F505" s="1" t="s">
        <v>1427</v>
      </c>
      <c r="G505" s="1" t="s">
        <v>100</v>
      </c>
      <c r="H505" s="1" t="s">
        <v>101</v>
      </c>
      <c r="I505" s="1" t="s">
        <v>887</v>
      </c>
      <c r="J505" s="1" t="s">
        <v>1193</v>
      </c>
      <c r="K505" s="1" t="s">
        <v>249</v>
      </c>
      <c r="L505" s="1" t="s">
        <v>237</v>
      </c>
      <c r="M505" s="1">
        <v>1</v>
      </c>
      <c r="N505" s="1" t="s">
        <v>883</v>
      </c>
      <c r="O505" s="1" t="s">
        <v>105</v>
      </c>
      <c r="P505" s="1" t="s">
        <v>106</v>
      </c>
      <c r="Q505" s="1" t="s">
        <v>163</v>
      </c>
      <c r="R505" s="1" t="s">
        <v>108</v>
      </c>
      <c r="S505" s="1" t="s">
        <v>204</v>
      </c>
      <c r="T505" s="1" t="s">
        <v>125</v>
      </c>
      <c r="U505" s="1" t="s">
        <v>126</v>
      </c>
      <c r="V505" s="1" t="s">
        <v>238</v>
      </c>
      <c r="W505" s="1" t="s">
        <v>238</v>
      </c>
      <c r="X505" s="1" t="s">
        <v>1428</v>
      </c>
      <c r="Y505" s="1" t="s">
        <v>879</v>
      </c>
      <c r="Z505" s="1" t="s">
        <v>880</v>
      </c>
      <c r="AA505" s="1" t="s">
        <v>881</v>
      </c>
      <c r="AB505" s="1"/>
      <c r="AC505" s="1" t="s">
        <v>19</v>
      </c>
      <c r="AD505">
        <v>1</v>
      </c>
      <c r="AE505">
        <v>1</v>
      </c>
      <c r="AF505">
        <v>11</v>
      </c>
      <c r="AG505">
        <v>12</v>
      </c>
      <c r="AH505" t="str">
        <f t="shared" si="26"/>
        <v>11:1</v>
      </c>
      <c r="AI505">
        <f t="shared" si="27"/>
        <v>11</v>
      </c>
    </row>
    <row r="506" spans="1:35" x14ac:dyDescent="0.15">
      <c r="A506" t="str">
        <f t="shared" si="25"/>
        <v>119104400110002017</v>
      </c>
      <c r="B506" s="1" t="s">
        <v>873</v>
      </c>
      <c r="C506" s="1" t="s">
        <v>874</v>
      </c>
      <c r="D506" s="1" t="s">
        <v>875</v>
      </c>
      <c r="E506" s="1" t="s">
        <v>876</v>
      </c>
      <c r="F506" s="1" t="s">
        <v>1429</v>
      </c>
      <c r="G506" s="1" t="s">
        <v>100</v>
      </c>
      <c r="H506" s="1" t="s">
        <v>101</v>
      </c>
      <c r="I506" s="1" t="s">
        <v>887</v>
      </c>
      <c r="J506" s="1" t="s">
        <v>1194</v>
      </c>
      <c r="K506" s="1" t="s">
        <v>249</v>
      </c>
      <c r="L506" s="1" t="s">
        <v>237</v>
      </c>
      <c r="M506" s="1">
        <v>1</v>
      </c>
      <c r="N506" s="1" t="s">
        <v>883</v>
      </c>
      <c r="O506" s="1" t="s">
        <v>105</v>
      </c>
      <c r="P506" s="1" t="s">
        <v>106</v>
      </c>
      <c r="Q506" s="1" t="s">
        <v>163</v>
      </c>
      <c r="R506" s="1" t="s">
        <v>109</v>
      </c>
      <c r="S506" s="1" t="s">
        <v>109</v>
      </c>
      <c r="T506" s="1" t="s">
        <v>125</v>
      </c>
      <c r="U506" s="1" t="s">
        <v>126</v>
      </c>
      <c r="V506" s="1" t="s">
        <v>846</v>
      </c>
      <c r="W506" s="1" t="s">
        <v>846</v>
      </c>
      <c r="X506" s="1" t="s">
        <v>1430</v>
      </c>
      <c r="Y506" s="1" t="s">
        <v>879</v>
      </c>
      <c r="Z506" s="1" t="s">
        <v>880</v>
      </c>
      <c r="AA506" s="1" t="s">
        <v>881</v>
      </c>
      <c r="AB506" s="1"/>
      <c r="AC506" s="1" t="s">
        <v>19</v>
      </c>
      <c r="AD506">
        <v>1</v>
      </c>
      <c r="AE506">
        <v>0</v>
      </c>
      <c r="AF506">
        <v>20</v>
      </c>
      <c r="AG506">
        <v>20</v>
      </c>
      <c r="AH506" t="str">
        <f t="shared" si="26"/>
        <v>20:1</v>
      </c>
      <c r="AI506">
        <f t="shared" si="27"/>
        <v>20</v>
      </c>
    </row>
    <row r="507" spans="1:35" x14ac:dyDescent="0.15">
      <c r="A507" t="str">
        <f t="shared" si="25"/>
        <v>119104400110002018</v>
      </c>
      <c r="B507" s="1" t="s">
        <v>873</v>
      </c>
      <c r="C507" s="1" t="s">
        <v>874</v>
      </c>
      <c r="D507" s="1" t="s">
        <v>875</v>
      </c>
      <c r="E507" s="1" t="s">
        <v>876</v>
      </c>
      <c r="F507" s="1" t="s">
        <v>884</v>
      </c>
      <c r="G507" s="1" t="s">
        <v>100</v>
      </c>
      <c r="H507" s="1" t="s">
        <v>101</v>
      </c>
      <c r="I507" s="1" t="s">
        <v>887</v>
      </c>
      <c r="J507" s="1" t="s">
        <v>888</v>
      </c>
      <c r="K507" s="1" t="s">
        <v>249</v>
      </c>
      <c r="L507" s="1" t="s">
        <v>237</v>
      </c>
      <c r="M507" s="1">
        <v>1</v>
      </c>
      <c r="N507" s="1" t="s">
        <v>883</v>
      </c>
      <c r="O507" s="1" t="s">
        <v>105</v>
      </c>
      <c r="P507" s="1" t="s">
        <v>106</v>
      </c>
      <c r="Q507" s="1" t="s">
        <v>163</v>
      </c>
      <c r="R507" s="1" t="s">
        <v>109</v>
      </c>
      <c r="S507" s="1" t="s">
        <v>109</v>
      </c>
      <c r="T507" s="1" t="s">
        <v>125</v>
      </c>
      <c r="U507" s="1" t="s">
        <v>126</v>
      </c>
      <c r="V507" s="1" t="s">
        <v>843</v>
      </c>
      <c r="W507" s="1" t="s">
        <v>843</v>
      </c>
      <c r="X507" s="1" t="s">
        <v>1430</v>
      </c>
      <c r="Y507" s="1" t="s">
        <v>879</v>
      </c>
      <c r="Z507" s="1" t="s">
        <v>880</v>
      </c>
      <c r="AA507" s="1" t="s">
        <v>881</v>
      </c>
      <c r="AB507" s="1"/>
      <c r="AC507" s="1" t="s">
        <v>19</v>
      </c>
      <c r="AD507">
        <v>1</v>
      </c>
      <c r="AE507">
        <v>1</v>
      </c>
      <c r="AF507">
        <v>22</v>
      </c>
      <c r="AG507">
        <v>23</v>
      </c>
      <c r="AH507" t="str">
        <f t="shared" si="26"/>
        <v>22:1</v>
      </c>
      <c r="AI507">
        <f t="shared" si="27"/>
        <v>22</v>
      </c>
    </row>
    <row r="508" spans="1:35" x14ac:dyDescent="0.15">
      <c r="A508" t="str">
        <f t="shared" si="25"/>
        <v>119104400110002021</v>
      </c>
      <c r="B508" s="1" t="s">
        <v>873</v>
      </c>
      <c r="C508" s="1" t="s">
        <v>874</v>
      </c>
      <c r="D508" s="1" t="s">
        <v>875</v>
      </c>
      <c r="E508" s="1" t="s">
        <v>876</v>
      </c>
      <c r="F508" s="1" t="s">
        <v>1431</v>
      </c>
      <c r="G508" s="1" t="s">
        <v>100</v>
      </c>
      <c r="H508" s="1" t="s">
        <v>101</v>
      </c>
      <c r="I508" s="1" t="s">
        <v>890</v>
      </c>
      <c r="J508" s="1" t="s">
        <v>894</v>
      </c>
      <c r="K508" s="1" t="s">
        <v>249</v>
      </c>
      <c r="L508" s="1" t="s">
        <v>237</v>
      </c>
      <c r="M508" s="1">
        <v>1</v>
      </c>
      <c r="N508" s="1" t="s">
        <v>891</v>
      </c>
      <c r="O508" s="1" t="s">
        <v>105</v>
      </c>
      <c r="P508" s="1" t="s">
        <v>106</v>
      </c>
      <c r="Q508" s="1" t="s">
        <v>107</v>
      </c>
      <c r="R508" s="1" t="s">
        <v>109</v>
      </c>
      <c r="S508" s="1" t="s">
        <v>109</v>
      </c>
      <c r="T508" s="1" t="s">
        <v>125</v>
      </c>
      <c r="U508" s="1" t="s">
        <v>126</v>
      </c>
      <c r="V508" s="1" t="s">
        <v>242</v>
      </c>
      <c r="W508" s="1" t="s">
        <v>242</v>
      </c>
      <c r="X508" s="1" t="s">
        <v>1426</v>
      </c>
      <c r="Y508" s="1" t="s">
        <v>879</v>
      </c>
      <c r="Z508" s="1" t="s">
        <v>880</v>
      </c>
      <c r="AA508" s="1" t="s">
        <v>881</v>
      </c>
      <c r="AB508" s="1"/>
      <c r="AC508" s="1" t="s">
        <v>22</v>
      </c>
      <c r="AD508">
        <v>1</v>
      </c>
      <c r="AE508">
        <v>0</v>
      </c>
      <c r="AF508">
        <v>18</v>
      </c>
      <c r="AG508">
        <v>18</v>
      </c>
      <c r="AH508" t="str">
        <f t="shared" si="26"/>
        <v>18:1</v>
      </c>
      <c r="AI508">
        <f t="shared" si="27"/>
        <v>18</v>
      </c>
    </row>
    <row r="509" spans="1:35" x14ac:dyDescent="0.15">
      <c r="A509" t="str">
        <f t="shared" si="25"/>
        <v>119104400110002024</v>
      </c>
      <c r="B509" s="1" t="s">
        <v>873</v>
      </c>
      <c r="C509" s="1" t="s">
        <v>874</v>
      </c>
      <c r="D509" s="1" t="s">
        <v>875</v>
      </c>
      <c r="E509" s="1" t="s">
        <v>876</v>
      </c>
      <c r="F509" s="1" t="s">
        <v>1432</v>
      </c>
      <c r="G509" s="1" t="s">
        <v>100</v>
      </c>
      <c r="H509" s="1" t="s">
        <v>101</v>
      </c>
      <c r="I509" s="1" t="s">
        <v>1433</v>
      </c>
      <c r="J509" s="1" t="s">
        <v>1190</v>
      </c>
      <c r="K509" s="1" t="s">
        <v>249</v>
      </c>
      <c r="L509" s="1" t="s">
        <v>237</v>
      </c>
      <c r="M509" s="1">
        <v>1</v>
      </c>
      <c r="N509" s="1" t="s">
        <v>1434</v>
      </c>
      <c r="O509" s="1" t="s">
        <v>105</v>
      </c>
      <c r="P509" s="1" t="s">
        <v>106</v>
      </c>
      <c r="Q509" s="1" t="s">
        <v>163</v>
      </c>
      <c r="R509" s="1" t="s">
        <v>109</v>
      </c>
      <c r="S509" s="1" t="s">
        <v>109</v>
      </c>
      <c r="T509" s="1" t="s">
        <v>125</v>
      </c>
      <c r="U509" s="1" t="s">
        <v>126</v>
      </c>
      <c r="V509" s="1" t="s">
        <v>958</v>
      </c>
      <c r="W509" s="1" t="s">
        <v>958</v>
      </c>
      <c r="X509" s="1" t="s">
        <v>1430</v>
      </c>
      <c r="Y509" s="1" t="s">
        <v>879</v>
      </c>
      <c r="Z509" s="1" t="s">
        <v>880</v>
      </c>
      <c r="AA509" s="1" t="s">
        <v>881</v>
      </c>
      <c r="AB509" s="1"/>
      <c r="AC509" s="1" t="s">
        <v>16</v>
      </c>
      <c r="AD509">
        <v>1</v>
      </c>
      <c r="AE509">
        <v>0</v>
      </c>
      <c r="AF509">
        <v>18</v>
      </c>
      <c r="AG509">
        <v>18</v>
      </c>
      <c r="AH509" t="str">
        <f t="shared" si="26"/>
        <v>18:1</v>
      </c>
      <c r="AI509">
        <f t="shared" si="27"/>
        <v>18</v>
      </c>
    </row>
    <row r="510" spans="1:35" x14ac:dyDescent="0.15">
      <c r="A510" t="str">
        <f t="shared" si="25"/>
        <v>119104400110002025</v>
      </c>
      <c r="B510" s="1" t="s">
        <v>873</v>
      </c>
      <c r="C510" s="1" t="s">
        <v>874</v>
      </c>
      <c r="D510" s="1" t="s">
        <v>875</v>
      </c>
      <c r="E510" s="1" t="s">
        <v>876</v>
      </c>
      <c r="F510" s="1" t="s">
        <v>1435</v>
      </c>
      <c r="G510" s="1" t="s">
        <v>100</v>
      </c>
      <c r="H510" s="1" t="s">
        <v>101</v>
      </c>
      <c r="I510" s="1" t="s">
        <v>887</v>
      </c>
      <c r="J510" s="1" t="s">
        <v>895</v>
      </c>
      <c r="K510" s="1" t="s">
        <v>249</v>
      </c>
      <c r="L510" s="1" t="s">
        <v>237</v>
      </c>
      <c r="M510" s="1">
        <v>1</v>
      </c>
      <c r="N510" s="1" t="s">
        <v>883</v>
      </c>
      <c r="O510" s="1" t="s">
        <v>105</v>
      </c>
      <c r="P510" s="1" t="s">
        <v>106</v>
      </c>
      <c r="Q510" s="1" t="s">
        <v>163</v>
      </c>
      <c r="R510" s="1" t="s">
        <v>109</v>
      </c>
      <c r="S510" s="1" t="s">
        <v>109</v>
      </c>
      <c r="T510" s="1" t="s">
        <v>125</v>
      </c>
      <c r="U510" s="1" t="s">
        <v>126</v>
      </c>
      <c r="V510" s="1" t="s">
        <v>673</v>
      </c>
      <c r="W510" s="1" t="s">
        <v>673</v>
      </c>
      <c r="X510" s="1" t="s">
        <v>1430</v>
      </c>
      <c r="Y510" s="1" t="s">
        <v>879</v>
      </c>
      <c r="Z510" s="1" t="s">
        <v>880</v>
      </c>
      <c r="AA510" s="1" t="s">
        <v>881</v>
      </c>
      <c r="AB510" s="1"/>
      <c r="AC510" s="1" t="s">
        <v>16</v>
      </c>
      <c r="AD510">
        <v>1</v>
      </c>
      <c r="AE510">
        <v>0</v>
      </c>
      <c r="AF510">
        <v>18</v>
      </c>
      <c r="AG510">
        <v>18</v>
      </c>
      <c r="AH510" t="str">
        <f t="shared" si="26"/>
        <v>18:1</v>
      </c>
      <c r="AI510">
        <f t="shared" si="27"/>
        <v>18</v>
      </c>
    </row>
    <row r="511" spans="1:35" x14ac:dyDescent="0.15">
      <c r="A511" t="str">
        <f t="shared" si="25"/>
        <v>119104400110002026</v>
      </c>
      <c r="B511" s="1" t="s">
        <v>873</v>
      </c>
      <c r="C511" s="1" t="s">
        <v>874</v>
      </c>
      <c r="D511" s="1" t="s">
        <v>875</v>
      </c>
      <c r="E511" s="1" t="s">
        <v>876</v>
      </c>
      <c r="F511" s="1" t="s">
        <v>1436</v>
      </c>
      <c r="G511" s="1" t="s">
        <v>100</v>
      </c>
      <c r="H511" s="1" t="s">
        <v>101</v>
      </c>
      <c r="I511" s="1" t="s">
        <v>887</v>
      </c>
      <c r="J511" s="1" t="s">
        <v>1191</v>
      </c>
      <c r="K511" s="1" t="s">
        <v>249</v>
      </c>
      <c r="L511" s="1" t="s">
        <v>237</v>
      </c>
      <c r="M511" s="1">
        <v>1</v>
      </c>
      <c r="N511" s="1" t="s">
        <v>883</v>
      </c>
      <c r="O511" s="1" t="s">
        <v>105</v>
      </c>
      <c r="P511" s="1" t="s">
        <v>106</v>
      </c>
      <c r="Q511" s="1" t="s">
        <v>163</v>
      </c>
      <c r="R511" s="1" t="s">
        <v>108</v>
      </c>
      <c r="S511" s="1" t="s">
        <v>204</v>
      </c>
      <c r="T511" s="1" t="s">
        <v>125</v>
      </c>
      <c r="U511" s="1" t="s">
        <v>126</v>
      </c>
      <c r="V511" s="1" t="s">
        <v>690</v>
      </c>
      <c r="W511" s="1" t="s">
        <v>690</v>
      </c>
      <c r="X511" s="1" t="s">
        <v>1437</v>
      </c>
      <c r="Y511" s="1" t="s">
        <v>879</v>
      </c>
      <c r="Z511" s="1" t="s">
        <v>880</v>
      </c>
      <c r="AA511" s="1" t="s">
        <v>881</v>
      </c>
      <c r="AB511" s="1"/>
      <c r="AC511" s="1" t="s">
        <v>16</v>
      </c>
      <c r="AD511">
        <v>1</v>
      </c>
      <c r="AE511">
        <v>0</v>
      </c>
      <c r="AF511">
        <v>6</v>
      </c>
      <c r="AG511">
        <v>6</v>
      </c>
      <c r="AH511" t="str">
        <f t="shared" si="26"/>
        <v>6:1</v>
      </c>
      <c r="AI511">
        <f t="shared" si="27"/>
        <v>6</v>
      </c>
    </row>
    <row r="512" spans="1:35" x14ac:dyDescent="0.15">
      <c r="A512" t="str">
        <f t="shared" si="25"/>
        <v>119104400110002027</v>
      </c>
      <c r="B512" s="1" t="s">
        <v>873</v>
      </c>
      <c r="C512" s="1" t="s">
        <v>874</v>
      </c>
      <c r="D512" s="1" t="s">
        <v>875</v>
      </c>
      <c r="E512" s="1" t="s">
        <v>876</v>
      </c>
      <c r="F512" s="1" t="s">
        <v>886</v>
      </c>
      <c r="G512" s="1" t="s">
        <v>100</v>
      </c>
      <c r="H512" s="1" t="s">
        <v>101</v>
      </c>
      <c r="I512" s="1" t="s">
        <v>1433</v>
      </c>
      <c r="J512" s="1" t="s">
        <v>1438</v>
      </c>
      <c r="K512" s="1" t="s">
        <v>249</v>
      </c>
      <c r="L512" s="1" t="s">
        <v>237</v>
      </c>
      <c r="M512" s="1">
        <v>2</v>
      </c>
      <c r="N512" s="1" t="s">
        <v>1434</v>
      </c>
      <c r="O512" s="1" t="s">
        <v>105</v>
      </c>
      <c r="P512" s="1" t="s">
        <v>106</v>
      </c>
      <c r="Q512" s="1" t="s">
        <v>163</v>
      </c>
      <c r="R512" s="1" t="s">
        <v>109</v>
      </c>
      <c r="S512" s="1" t="s">
        <v>109</v>
      </c>
      <c r="T512" s="1" t="s">
        <v>125</v>
      </c>
      <c r="U512" s="1" t="s">
        <v>126</v>
      </c>
      <c r="V512" s="1" t="s">
        <v>695</v>
      </c>
      <c r="W512" s="1" t="s">
        <v>695</v>
      </c>
      <c r="X512" s="1" t="s">
        <v>1430</v>
      </c>
      <c r="Y512" s="1" t="s">
        <v>879</v>
      </c>
      <c r="Z512" s="1" t="s">
        <v>880</v>
      </c>
      <c r="AA512" s="1" t="s">
        <v>881</v>
      </c>
      <c r="AB512" s="1"/>
      <c r="AC512" s="1" t="s">
        <v>16</v>
      </c>
      <c r="AD512">
        <v>2</v>
      </c>
      <c r="AE512">
        <v>1</v>
      </c>
      <c r="AF512">
        <v>28</v>
      </c>
      <c r="AG512">
        <v>29</v>
      </c>
      <c r="AH512" t="str">
        <f t="shared" si="26"/>
        <v>14:1</v>
      </c>
      <c r="AI512">
        <f t="shared" si="27"/>
        <v>14</v>
      </c>
    </row>
    <row r="513" spans="1:35" x14ac:dyDescent="0.15">
      <c r="A513" t="str">
        <f t="shared" si="25"/>
        <v>119104400110002028</v>
      </c>
      <c r="B513" s="1" t="s">
        <v>873</v>
      </c>
      <c r="C513" s="1" t="s">
        <v>874</v>
      </c>
      <c r="D513" s="1" t="s">
        <v>875</v>
      </c>
      <c r="E513" s="1" t="s">
        <v>876</v>
      </c>
      <c r="F513" s="1" t="s">
        <v>889</v>
      </c>
      <c r="G513" s="1" t="s">
        <v>100</v>
      </c>
      <c r="H513" s="1" t="s">
        <v>101</v>
      </c>
      <c r="I513" s="1" t="s">
        <v>1439</v>
      </c>
      <c r="J513" s="1" t="s">
        <v>1440</v>
      </c>
      <c r="K513" s="1" t="s">
        <v>249</v>
      </c>
      <c r="L513" s="1" t="s">
        <v>237</v>
      </c>
      <c r="M513" s="1">
        <v>1</v>
      </c>
      <c r="N513" s="1" t="s">
        <v>1441</v>
      </c>
      <c r="O513" s="1" t="s">
        <v>105</v>
      </c>
      <c r="P513" s="1" t="s">
        <v>106</v>
      </c>
      <c r="Q513" s="1" t="s">
        <v>107</v>
      </c>
      <c r="R513" s="1" t="s">
        <v>109</v>
      </c>
      <c r="S513" s="1" t="s">
        <v>109</v>
      </c>
      <c r="T513" s="1" t="s">
        <v>125</v>
      </c>
      <c r="U513" s="1" t="s">
        <v>126</v>
      </c>
      <c r="V513" s="1" t="s">
        <v>238</v>
      </c>
      <c r="W513" s="1" t="s">
        <v>238</v>
      </c>
      <c r="X513" s="1" t="s">
        <v>1426</v>
      </c>
      <c r="Y513" s="1" t="s">
        <v>879</v>
      </c>
      <c r="Z513" s="1" t="s">
        <v>880</v>
      </c>
      <c r="AA513" s="1" t="s">
        <v>881</v>
      </c>
      <c r="AB513" s="1"/>
      <c r="AC513" s="1" t="s">
        <v>19</v>
      </c>
      <c r="AD513">
        <v>1</v>
      </c>
      <c r="AE513">
        <v>0</v>
      </c>
      <c r="AF513">
        <v>23</v>
      </c>
      <c r="AG513">
        <v>23</v>
      </c>
      <c r="AH513" t="str">
        <f t="shared" si="26"/>
        <v>23:1</v>
      </c>
      <c r="AI513">
        <f t="shared" si="27"/>
        <v>23</v>
      </c>
    </row>
    <row r="514" spans="1:35" x14ac:dyDescent="0.15">
      <c r="A514" t="str">
        <f t="shared" ref="A514:A577" si="28">B514&amp;J514</f>
        <v>119104400110002029</v>
      </c>
      <c r="B514" s="1" t="s">
        <v>873</v>
      </c>
      <c r="C514" s="1" t="s">
        <v>874</v>
      </c>
      <c r="D514" s="1" t="s">
        <v>875</v>
      </c>
      <c r="E514" s="1" t="s">
        <v>876</v>
      </c>
      <c r="F514" s="1" t="s">
        <v>892</v>
      </c>
      <c r="G514" s="1" t="s">
        <v>100</v>
      </c>
      <c r="H514" s="1" t="s">
        <v>101</v>
      </c>
      <c r="I514" s="1" t="s">
        <v>1442</v>
      </c>
      <c r="J514" s="1" t="s">
        <v>1443</v>
      </c>
      <c r="K514" s="1" t="s">
        <v>249</v>
      </c>
      <c r="L514" s="1" t="s">
        <v>237</v>
      </c>
      <c r="M514" s="1">
        <v>1</v>
      </c>
      <c r="N514" s="1" t="s">
        <v>1444</v>
      </c>
      <c r="O514" s="1" t="s">
        <v>105</v>
      </c>
      <c r="P514" s="1" t="s">
        <v>106</v>
      </c>
      <c r="Q514" s="1" t="s">
        <v>163</v>
      </c>
      <c r="R514" s="1" t="s">
        <v>108</v>
      </c>
      <c r="S514" s="1" t="s">
        <v>204</v>
      </c>
      <c r="T514" s="1" t="s">
        <v>125</v>
      </c>
      <c r="U514" s="1" t="s">
        <v>126</v>
      </c>
      <c r="V514" s="1" t="s">
        <v>238</v>
      </c>
      <c r="W514" s="1" t="s">
        <v>238</v>
      </c>
      <c r="X514" s="1" t="s">
        <v>1428</v>
      </c>
      <c r="Y514" s="1" t="s">
        <v>879</v>
      </c>
      <c r="Z514" s="1" t="s">
        <v>880</v>
      </c>
      <c r="AA514" s="1" t="s">
        <v>881</v>
      </c>
      <c r="AB514" s="1"/>
      <c r="AC514" s="1" t="s">
        <v>19</v>
      </c>
      <c r="AD514">
        <v>1</v>
      </c>
      <c r="AE514">
        <v>0</v>
      </c>
      <c r="AF514">
        <v>12</v>
      </c>
      <c r="AG514">
        <v>12</v>
      </c>
      <c r="AH514" t="str">
        <f t="shared" si="26"/>
        <v>12:1</v>
      </c>
      <c r="AI514">
        <f t="shared" si="27"/>
        <v>12</v>
      </c>
    </row>
    <row r="515" spans="1:35" x14ac:dyDescent="0.15">
      <c r="A515" t="str">
        <f t="shared" si="28"/>
        <v>119104400110002030</v>
      </c>
      <c r="B515" s="1" t="s">
        <v>873</v>
      </c>
      <c r="C515" s="1" t="s">
        <v>874</v>
      </c>
      <c r="D515" s="1" t="s">
        <v>875</v>
      </c>
      <c r="E515" s="1" t="s">
        <v>876</v>
      </c>
      <c r="F515" s="1" t="s">
        <v>893</v>
      </c>
      <c r="G515" s="1" t="s">
        <v>100</v>
      </c>
      <c r="H515" s="1" t="s">
        <v>101</v>
      </c>
      <c r="I515" s="1" t="s">
        <v>890</v>
      </c>
      <c r="J515" s="1" t="s">
        <v>1445</v>
      </c>
      <c r="K515" s="1" t="s">
        <v>249</v>
      </c>
      <c r="L515" s="1" t="s">
        <v>237</v>
      </c>
      <c r="M515" s="1">
        <v>1</v>
      </c>
      <c r="N515" s="1" t="s">
        <v>1446</v>
      </c>
      <c r="O515" s="1" t="s">
        <v>105</v>
      </c>
      <c r="P515" s="1" t="s">
        <v>106</v>
      </c>
      <c r="Q515" s="1" t="s">
        <v>163</v>
      </c>
      <c r="R515" s="1" t="s">
        <v>109</v>
      </c>
      <c r="S515" s="1" t="s">
        <v>109</v>
      </c>
      <c r="T515" s="1" t="s">
        <v>125</v>
      </c>
      <c r="U515" s="1" t="s">
        <v>126</v>
      </c>
      <c r="V515" s="1" t="s">
        <v>238</v>
      </c>
      <c r="W515" s="1" t="s">
        <v>238</v>
      </c>
      <c r="X515" s="1" t="s">
        <v>1426</v>
      </c>
      <c r="Y515" s="1" t="s">
        <v>879</v>
      </c>
      <c r="Z515" s="1" t="s">
        <v>880</v>
      </c>
      <c r="AA515" s="1" t="s">
        <v>881</v>
      </c>
      <c r="AB515" s="1"/>
      <c r="AC515" s="1" t="s">
        <v>19</v>
      </c>
      <c r="AD515">
        <v>1</v>
      </c>
      <c r="AE515">
        <v>1</v>
      </c>
      <c r="AF515">
        <v>28</v>
      </c>
      <c r="AG515">
        <v>29</v>
      </c>
      <c r="AH515" t="str">
        <f t="shared" si="26"/>
        <v>28:1</v>
      </c>
      <c r="AI515">
        <f t="shared" si="27"/>
        <v>28</v>
      </c>
    </row>
    <row r="516" spans="1:35" x14ac:dyDescent="0.15">
      <c r="A516" t="str">
        <f t="shared" si="28"/>
        <v>119104400110002031</v>
      </c>
      <c r="B516" s="1" t="s">
        <v>873</v>
      </c>
      <c r="C516" s="1" t="s">
        <v>874</v>
      </c>
      <c r="D516" s="1" t="s">
        <v>875</v>
      </c>
      <c r="E516" s="1" t="s">
        <v>876</v>
      </c>
      <c r="F516" s="1" t="s">
        <v>1447</v>
      </c>
      <c r="G516" s="1" t="s">
        <v>100</v>
      </c>
      <c r="H516" s="1" t="s">
        <v>101</v>
      </c>
      <c r="I516" s="1" t="s">
        <v>1448</v>
      </c>
      <c r="J516" s="1" t="s">
        <v>1449</v>
      </c>
      <c r="K516" s="1" t="s">
        <v>249</v>
      </c>
      <c r="L516" s="1" t="s">
        <v>237</v>
      </c>
      <c r="M516" s="1">
        <v>1</v>
      </c>
      <c r="N516" s="1" t="s">
        <v>1450</v>
      </c>
      <c r="O516" s="1" t="s">
        <v>105</v>
      </c>
      <c r="P516" s="1" t="s">
        <v>106</v>
      </c>
      <c r="Q516" s="1" t="s">
        <v>107</v>
      </c>
      <c r="R516" s="1" t="s">
        <v>109</v>
      </c>
      <c r="S516" s="1" t="s">
        <v>109</v>
      </c>
      <c r="T516" s="1" t="s">
        <v>125</v>
      </c>
      <c r="U516" s="1" t="s">
        <v>126</v>
      </c>
      <c r="V516" s="1" t="s">
        <v>238</v>
      </c>
      <c r="W516" s="1" t="s">
        <v>238</v>
      </c>
      <c r="X516" s="1" t="s">
        <v>1426</v>
      </c>
      <c r="Y516" s="1" t="s">
        <v>879</v>
      </c>
      <c r="Z516" s="1" t="s">
        <v>880</v>
      </c>
      <c r="AA516" s="1" t="s">
        <v>881</v>
      </c>
      <c r="AB516" s="1"/>
      <c r="AC516" s="1" t="s">
        <v>19</v>
      </c>
      <c r="AD516">
        <v>1</v>
      </c>
      <c r="AE516">
        <v>0</v>
      </c>
      <c r="AF516">
        <v>23</v>
      </c>
      <c r="AG516">
        <v>23</v>
      </c>
      <c r="AH516" t="str">
        <f t="shared" si="26"/>
        <v>23:1</v>
      </c>
      <c r="AI516">
        <f t="shared" si="27"/>
        <v>23</v>
      </c>
    </row>
    <row r="517" spans="1:35" x14ac:dyDescent="0.15">
      <c r="A517" t="str">
        <f t="shared" si="28"/>
        <v>119104400110002034</v>
      </c>
      <c r="B517" s="1" t="s">
        <v>873</v>
      </c>
      <c r="C517" s="1" t="s">
        <v>874</v>
      </c>
      <c r="D517" s="1" t="s">
        <v>875</v>
      </c>
      <c r="E517" s="1" t="s">
        <v>876</v>
      </c>
      <c r="F517" s="1" t="s">
        <v>1451</v>
      </c>
      <c r="G517" s="1" t="s">
        <v>100</v>
      </c>
      <c r="H517" s="1" t="s">
        <v>101</v>
      </c>
      <c r="I517" s="1" t="s">
        <v>887</v>
      </c>
      <c r="J517" s="1" t="s">
        <v>1452</v>
      </c>
      <c r="K517" s="1" t="s">
        <v>249</v>
      </c>
      <c r="L517" s="1" t="s">
        <v>237</v>
      </c>
      <c r="M517" s="1">
        <v>1</v>
      </c>
      <c r="N517" s="1" t="s">
        <v>883</v>
      </c>
      <c r="O517" s="1" t="s">
        <v>105</v>
      </c>
      <c r="P517" s="1" t="s">
        <v>106</v>
      </c>
      <c r="Q517" s="1" t="s">
        <v>163</v>
      </c>
      <c r="R517" s="1" t="s">
        <v>109</v>
      </c>
      <c r="S517" s="1" t="s">
        <v>109</v>
      </c>
      <c r="T517" s="1" t="s">
        <v>125</v>
      </c>
      <c r="U517" s="1" t="s">
        <v>126</v>
      </c>
      <c r="V517" s="1" t="s">
        <v>690</v>
      </c>
      <c r="W517" s="1" t="s">
        <v>690</v>
      </c>
      <c r="X517" s="1" t="s">
        <v>1430</v>
      </c>
      <c r="Y517" s="1" t="s">
        <v>879</v>
      </c>
      <c r="Z517" s="1" t="s">
        <v>880</v>
      </c>
      <c r="AA517" s="1" t="s">
        <v>881</v>
      </c>
      <c r="AB517" s="1"/>
      <c r="AC517" s="1" t="s">
        <v>16</v>
      </c>
      <c r="AD517">
        <v>1</v>
      </c>
      <c r="AE517">
        <v>0</v>
      </c>
      <c r="AF517">
        <v>18</v>
      </c>
      <c r="AG517">
        <v>18</v>
      </c>
      <c r="AH517" t="str">
        <f t="shared" si="26"/>
        <v>18:1</v>
      </c>
      <c r="AI517">
        <f t="shared" si="27"/>
        <v>18</v>
      </c>
    </row>
    <row r="518" spans="1:35" x14ac:dyDescent="0.15">
      <c r="A518" t="str">
        <f t="shared" si="28"/>
        <v>119104400110004001</v>
      </c>
      <c r="B518" s="1" t="s">
        <v>873</v>
      </c>
      <c r="C518" s="1" t="s">
        <v>874</v>
      </c>
      <c r="D518" s="1" t="s">
        <v>896</v>
      </c>
      <c r="E518" s="1" t="s">
        <v>876</v>
      </c>
      <c r="F518" s="1" t="s">
        <v>1453</v>
      </c>
      <c r="G518" s="1" t="s">
        <v>100</v>
      </c>
      <c r="H518" s="1" t="s">
        <v>101</v>
      </c>
      <c r="I518" s="1" t="s">
        <v>1454</v>
      </c>
      <c r="J518" s="1" t="s">
        <v>897</v>
      </c>
      <c r="K518" s="1" t="s">
        <v>120</v>
      </c>
      <c r="L518" s="1" t="s">
        <v>237</v>
      </c>
      <c r="M518" s="1">
        <v>1</v>
      </c>
      <c r="N518" s="1" t="s">
        <v>1455</v>
      </c>
      <c r="O518" s="1" t="s">
        <v>195</v>
      </c>
      <c r="P518" s="1" t="s">
        <v>106</v>
      </c>
      <c r="Q518" s="1" t="s">
        <v>163</v>
      </c>
      <c r="R518" s="1" t="s">
        <v>109</v>
      </c>
      <c r="S518" s="1" t="s">
        <v>109</v>
      </c>
      <c r="T518" s="1" t="s">
        <v>125</v>
      </c>
      <c r="U518" s="1" t="s">
        <v>126</v>
      </c>
      <c r="V518" s="1" t="s">
        <v>878</v>
      </c>
      <c r="W518" s="1" t="s">
        <v>238</v>
      </c>
      <c r="X518" s="1" t="s">
        <v>1456</v>
      </c>
      <c r="Y518" s="1" t="s">
        <v>879</v>
      </c>
      <c r="Z518" s="1" t="s">
        <v>880</v>
      </c>
      <c r="AA518" s="1" t="s">
        <v>881</v>
      </c>
      <c r="AB518" s="1"/>
      <c r="AC518" s="1" t="s">
        <v>19</v>
      </c>
      <c r="AD518">
        <v>1</v>
      </c>
      <c r="AE518">
        <v>0</v>
      </c>
      <c r="AF518">
        <v>10</v>
      </c>
      <c r="AG518">
        <v>10</v>
      </c>
      <c r="AH518" t="str">
        <f t="shared" si="26"/>
        <v>10:1</v>
      </c>
      <c r="AI518">
        <f t="shared" si="27"/>
        <v>10</v>
      </c>
    </row>
    <row r="519" spans="1:35" x14ac:dyDescent="0.15">
      <c r="A519" t="str">
        <f t="shared" si="28"/>
        <v>119104400110004002</v>
      </c>
      <c r="B519" s="1" t="s">
        <v>873</v>
      </c>
      <c r="C519" s="1" t="s">
        <v>874</v>
      </c>
      <c r="D519" s="1" t="s">
        <v>896</v>
      </c>
      <c r="E519" s="1" t="s">
        <v>876</v>
      </c>
      <c r="F519" s="1" t="s">
        <v>898</v>
      </c>
      <c r="G519" s="1" t="s">
        <v>100</v>
      </c>
      <c r="H519" s="1" t="s">
        <v>101</v>
      </c>
      <c r="I519" s="1" t="s">
        <v>1457</v>
      </c>
      <c r="J519" s="1" t="s">
        <v>1041</v>
      </c>
      <c r="K519" s="1" t="s">
        <v>249</v>
      </c>
      <c r="L519" s="1" t="s">
        <v>237</v>
      </c>
      <c r="M519" s="1">
        <v>1</v>
      </c>
      <c r="N519" s="1" t="s">
        <v>883</v>
      </c>
      <c r="O519" s="1" t="s">
        <v>105</v>
      </c>
      <c r="P519" s="1" t="s">
        <v>106</v>
      </c>
      <c r="Q519" s="1" t="s">
        <v>163</v>
      </c>
      <c r="R519" s="1" t="s">
        <v>109</v>
      </c>
      <c r="S519" s="1" t="s">
        <v>109</v>
      </c>
      <c r="T519" s="1" t="s">
        <v>125</v>
      </c>
      <c r="U519" s="1" t="s">
        <v>126</v>
      </c>
      <c r="V519" s="1" t="s">
        <v>825</v>
      </c>
      <c r="W519" s="1" t="s">
        <v>238</v>
      </c>
      <c r="X519" s="1" t="s">
        <v>1458</v>
      </c>
      <c r="Y519" s="1" t="s">
        <v>879</v>
      </c>
      <c r="Z519" s="1" t="s">
        <v>880</v>
      </c>
      <c r="AA519" s="1" t="s">
        <v>881</v>
      </c>
      <c r="AB519" s="1"/>
      <c r="AC519" s="1" t="s">
        <v>19</v>
      </c>
      <c r="AD519">
        <v>1</v>
      </c>
      <c r="AE519">
        <v>1</v>
      </c>
      <c r="AF519">
        <v>17</v>
      </c>
      <c r="AG519">
        <v>18</v>
      </c>
      <c r="AH519" t="str">
        <f t="shared" si="26"/>
        <v>17:1</v>
      </c>
      <c r="AI519">
        <f t="shared" si="27"/>
        <v>17</v>
      </c>
    </row>
    <row r="520" spans="1:35" x14ac:dyDescent="0.15">
      <c r="A520" t="str">
        <f t="shared" si="28"/>
        <v>135103400110103001</v>
      </c>
      <c r="B520" s="1" t="s">
        <v>899</v>
      </c>
      <c r="C520" s="1" t="s">
        <v>60</v>
      </c>
      <c r="D520" s="1" t="s">
        <v>60</v>
      </c>
      <c r="E520" s="1" t="s">
        <v>876</v>
      </c>
      <c r="F520" s="1" t="s">
        <v>1459</v>
      </c>
      <c r="G520" s="1" t="s">
        <v>100</v>
      </c>
      <c r="H520" s="1" t="s">
        <v>101</v>
      </c>
      <c r="I520" s="1" t="s">
        <v>914</v>
      </c>
      <c r="J520" s="1" t="s">
        <v>901</v>
      </c>
      <c r="K520" s="1" t="s">
        <v>162</v>
      </c>
      <c r="L520" s="1" t="s">
        <v>104</v>
      </c>
      <c r="M520" s="1">
        <v>1</v>
      </c>
      <c r="N520" s="1" t="s">
        <v>891</v>
      </c>
      <c r="O520" s="1" t="s">
        <v>147</v>
      </c>
      <c r="P520" s="1" t="s">
        <v>148</v>
      </c>
      <c r="Q520" s="1" t="s">
        <v>163</v>
      </c>
      <c r="R520" s="1" t="s">
        <v>109</v>
      </c>
      <c r="S520" s="1" t="s">
        <v>109</v>
      </c>
      <c r="T520" s="1" t="s">
        <v>125</v>
      </c>
      <c r="U520" s="1" t="s">
        <v>111</v>
      </c>
      <c r="V520" s="1" t="s">
        <v>169</v>
      </c>
      <c r="W520" s="1" t="s">
        <v>169</v>
      </c>
      <c r="X520" s="1" t="s">
        <v>906</v>
      </c>
      <c r="Y520" s="1" t="s">
        <v>130</v>
      </c>
      <c r="Z520" s="1" t="s">
        <v>902</v>
      </c>
      <c r="AA520" s="1" t="s">
        <v>1460</v>
      </c>
      <c r="AB520" s="1"/>
      <c r="AC520" s="1" t="s">
        <v>18</v>
      </c>
      <c r="AD520">
        <v>1</v>
      </c>
      <c r="AE520">
        <v>0</v>
      </c>
      <c r="AF520">
        <v>87</v>
      </c>
      <c r="AG520">
        <v>87</v>
      </c>
      <c r="AH520" t="str">
        <f t="shared" si="26"/>
        <v>87:1</v>
      </c>
      <c r="AI520">
        <f t="shared" si="27"/>
        <v>87</v>
      </c>
    </row>
    <row r="521" spans="1:35" x14ac:dyDescent="0.15">
      <c r="A521" t="str">
        <f t="shared" si="28"/>
        <v>135103400110103002</v>
      </c>
      <c r="B521" s="1" t="s">
        <v>899</v>
      </c>
      <c r="C521" s="1" t="s">
        <v>60</v>
      </c>
      <c r="D521" s="1" t="s">
        <v>60</v>
      </c>
      <c r="E521" s="1" t="s">
        <v>876</v>
      </c>
      <c r="F521" s="1" t="s">
        <v>1461</v>
      </c>
      <c r="G521" s="1" t="s">
        <v>100</v>
      </c>
      <c r="H521" s="1" t="s">
        <v>101</v>
      </c>
      <c r="I521" s="1" t="s">
        <v>1462</v>
      </c>
      <c r="J521" s="1" t="s">
        <v>904</v>
      </c>
      <c r="K521" s="1" t="s">
        <v>162</v>
      </c>
      <c r="L521" s="1" t="s">
        <v>104</v>
      </c>
      <c r="M521" s="1">
        <v>3</v>
      </c>
      <c r="N521" s="1" t="s">
        <v>1463</v>
      </c>
      <c r="O521" s="1" t="s">
        <v>147</v>
      </c>
      <c r="P521" s="1" t="s">
        <v>148</v>
      </c>
      <c r="Q521" s="1" t="s">
        <v>163</v>
      </c>
      <c r="R521" s="1" t="s">
        <v>109</v>
      </c>
      <c r="S521" s="1" t="s">
        <v>109</v>
      </c>
      <c r="T521" s="1" t="s">
        <v>125</v>
      </c>
      <c r="U521" s="1" t="s">
        <v>111</v>
      </c>
      <c r="V521" s="1" t="s">
        <v>169</v>
      </c>
      <c r="W521" s="1" t="s">
        <v>169</v>
      </c>
      <c r="X521" s="1" t="s">
        <v>906</v>
      </c>
      <c r="Y521" s="1" t="s">
        <v>130</v>
      </c>
      <c r="Z521" s="1" t="s">
        <v>902</v>
      </c>
      <c r="AA521" s="1" t="s">
        <v>1460</v>
      </c>
      <c r="AB521" s="1"/>
      <c r="AC521" s="1" t="s">
        <v>18</v>
      </c>
      <c r="AD521">
        <v>3</v>
      </c>
      <c r="AE521">
        <v>1</v>
      </c>
      <c r="AF521">
        <v>250</v>
      </c>
      <c r="AG521">
        <v>251</v>
      </c>
      <c r="AH521" t="str">
        <f t="shared" ref="AH521:AH584" si="29">ROUND(AF521/M521,0)&amp;":"&amp;1</f>
        <v>83:1</v>
      </c>
      <c r="AI521">
        <f t="shared" ref="AI521:AI584" si="30">AF521/M521</f>
        <v>83.333333333333329</v>
      </c>
    </row>
    <row r="522" spans="1:35" x14ac:dyDescent="0.15">
      <c r="A522" t="str">
        <f t="shared" si="28"/>
        <v>135103400110103003</v>
      </c>
      <c r="B522" s="1" t="s">
        <v>899</v>
      </c>
      <c r="C522" s="1" t="s">
        <v>60</v>
      </c>
      <c r="D522" s="1" t="s">
        <v>60</v>
      </c>
      <c r="E522" s="1" t="s">
        <v>876</v>
      </c>
      <c r="F522" s="1" t="s">
        <v>1464</v>
      </c>
      <c r="G522" s="1" t="s">
        <v>100</v>
      </c>
      <c r="H522" s="1" t="s">
        <v>101</v>
      </c>
      <c r="I522" s="1" t="s">
        <v>1462</v>
      </c>
      <c r="J522" s="1" t="s">
        <v>907</v>
      </c>
      <c r="K522" s="1" t="s">
        <v>162</v>
      </c>
      <c r="L522" s="1" t="s">
        <v>104</v>
      </c>
      <c r="M522" s="1">
        <v>1</v>
      </c>
      <c r="N522" s="1" t="s">
        <v>1463</v>
      </c>
      <c r="O522" s="1" t="s">
        <v>147</v>
      </c>
      <c r="P522" s="1" t="s">
        <v>148</v>
      </c>
      <c r="Q522" s="1" t="s">
        <v>107</v>
      </c>
      <c r="R522" s="1" t="s">
        <v>108</v>
      </c>
      <c r="S522" s="1" t="s">
        <v>137</v>
      </c>
      <c r="T522" s="1" t="s">
        <v>125</v>
      </c>
      <c r="U522" s="1" t="s">
        <v>111</v>
      </c>
      <c r="V522" s="1" t="s">
        <v>169</v>
      </c>
      <c r="W522" s="1" t="s">
        <v>169</v>
      </c>
      <c r="X522" s="1" t="s">
        <v>1465</v>
      </c>
      <c r="Y522" s="1" t="s">
        <v>130</v>
      </c>
      <c r="Z522" s="1" t="s">
        <v>902</v>
      </c>
      <c r="AA522" s="1" t="s">
        <v>1460</v>
      </c>
      <c r="AB522" s="1"/>
      <c r="AC522" s="1" t="s">
        <v>18</v>
      </c>
      <c r="AD522">
        <v>1</v>
      </c>
      <c r="AE522">
        <v>0</v>
      </c>
      <c r="AF522">
        <v>1</v>
      </c>
      <c r="AG522">
        <v>1</v>
      </c>
      <c r="AH522" t="str">
        <f t="shared" si="29"/>
        <v>1:1</v>
      </c>
      <c r="AI522">
        <f t="shared" si="30"/>
        <v>1</v>
      </c>
    </row>
    <row r="523" spans="1:35" x14ac:dyDescent="0.15">
      <c r="A523" t="str">
        <f t="shared" si="28"/>
        <v>135103400110103004</v>
      </c>
      <c r="B523" s="1" t="s">
        <v>899</v>
      </c>
      <c r="C523" s="1" t="s">
        <v>60</v>
      </c>
      <c r="D523" s="1" t="s">
        <v>60</v>
      </c>
      <c r="E523" s="1" t="s">
        <v>876</v>
      </c>
      <c r="F523" s="1" t="s">
        <v>1466</v>
      </c>
      <c r="G523" s="1" t="s">
        <v>100</v>
      </c>
      <c r="H523" s="1" t="s">
        <v>101</v>
      </c>
      <c r="I523" s="1" t="s">
        <v>903</v>
      </c>
      <c r="J523" s="1" t="s">
        <v>908</v>
      </c>
      <c r="K523" s="1" t="s">
        <v>120</v>
      </c>
      <c r="L523" s="1" t="s">
        <v>237</v>
      </c>
      <c r="M523" s="1">
        <v>1</v>
      </c>
      <c r="N523" s="1" t="s">
        <v>905</v>
      </c>
      <c r="O523" s="1" t="s">
        <v>122</v>
      </c>
      <c r="P523" s="1" t="s">
        <v>123</v>
      </c>
      <c r="Q523" s="1" t="s">
        <v>163</v>
      </c>
      <c r="R523" s="1" t="s">
        <v>109</v>
      </c>
      <c r="S523" s="1" t="s">
        <v>109</v>
      </c>
      <c r="T523" s="1" t="s">
        <v>125</v>
      </c>
      <c r="U523" s="1" t="s">
        <v>126</v>
      </c>
      <c r="V523" s="1" t="s">
        <v>169</v>
      </c>
      <c r="W523" s="1" t="s">
        <v>169</v>
      </c>
      <c r="X523" s="1" t="s">
        <v>906</v>
      </c>
      <c r="Y523" s="1" t="s">
        <v>130</v>
      </c>
      <c r="Z523" s="1" t="s">
        <v>902</v>
      </c>
      <c r="AA523" s="1" t="s">
        <v>1460</v>
      </c>
      <c r="AB523" s="1"/>
      <c r="AC523" s="1" t="s">
        <v>18</v>
      </c>
      <c r="AD523">
        <v>1</v>
      </c>
      <c r="AE523">
        <v>0</v>
      </c>
      <c r="AF523">
        <v>400</v>
      </c>
      <c r="AG523">
        <v>400</v>
      </c>
      <c r="AH523" t="str">
        <f t="shared" si="29"/>
        <v>400:1</v>
      </c>
      <c r="AI523">
        <f t="shared" si="30"/>
        <v>400</v>
      </c>
    </row>
    <row r="524" spans="1:35" x14ac:dyDescent="0.15">
      <c r="A524" t="str">
        <f t="shared" si="28"/>
        <v>135103400110103005</v>
      </c>
      <c r="B524" s="1" t="s">
        <v>899</v>
      </c>
      <c r="C524" s="1" t="s">
        <v>60</v>
      </c>
      <c r="D524" s="1" t="s">
        <v>60</v>
      </c>
      <c r="E524" s="1" t="s">
        <v>876</v>
      </c>
      <c r="F524" s="1" t="s">
        <v>1467</v>
      </c>
      <c r="G524" s="1" t="s">
        <v>100</v>
      </c>
      <c r="H524" s="1" t="s">
        <v>101</v>
      </c>
      <c r="I524" s="1" t="s">
        <v>1468</v>
      </c>
      <c r="J524" s="1" t="s">
        <v>910</v>
      </c>
      <c r="K524" s="1" t="s">
        <v>120</v>
      </c>
      <c r="L524" s="1" t="s">
        <v>237</v>
      </c>
      <c r="M524" s="1">
        <v>1</v>
      </c>
      <c r="N524" s="1" t="s">
        <v>1469</v>
      </c>
      <c r="O524" s="1" t="s">
        <v>122</v>
      </c>
      <c r="P524" s="1" t="s">
        <v>123</v>
      </c>
      <c r="Q524" s="1" t="s">
        <v>163</v>
      </c>
      <c r="R524" s="1" t="s">
        <v>109</v>
      </c>
      <c r="S524" s="1" t="s">
        <v>109</v>
      </c>
      <c r="T524" s="1" t="s">
        <v>125</v>
      </c>
      <c r="U524" s="1" t="s">
        <v>126</v>
      </c>
      <c r="V524" s="1" t="s">
        <v>169</v>
      </c>
      <c r="W524" s="1" t="s">
        <v>169</v>
      </c>
      <c r="X524" s="1" t="s">
        <v>906</v>
      </c>
      <c r="Y524" s="1" t="s">
        <v>130</v>
      </c>
      <c r="Z524" s="1" t="s">
        <v>902</v>
      </c>
      <c r="AA524" s="1" t="s">
        <v>1460</v>
      </c>
      <c r="AB524" s="1"/>
      <c r="AC524" s="1" t="s">
        <v>18</v>
      </c>
      <c r="AD524">
        <v>1</v>
      </c>
      <c r="AE524">
        <v>0</v>
      </c>
      <c r="AF524">
        <v>151</v>
      </c>
      <c r="AG524">
        <v>151</v>
      </c>
      <c r="AH524" t="str">
        <f t="shared" si="29"/>
        <v>151:1</v>
      </c>
      <c r="AI524">
        <f t="shared" si="30"/>
        <v>151</v>
      </c>
    </row>
    <row r="525" spans="1:35" x14ac:dyDescent="0.15">
      <c r="A525" t="str">
        <f t="shared" si="28"/>
        <v>135103400110103006</v>
      </c>
      <c r="B525" s="1" t="s">
        <v>899</v>
      </c>
      <c r="C525" s="1" t="s">
        <v>60</v>
      </c>
      <c r="D525" s="1" t="s">
        <v>60</v>
      </c>
      <c r="E525" s="1" t="s">
        <v>876</v>
      </c>
      <c r="F525" s="1" t="s">
        <v>1470</v>
      </c>
      <c r="G525" s="1" t="s">
        <v>100</v>
      </c>
      <c r="H525" s="1" t="s">
        <v>101</v>
      </c>
      <c r="I525" s="1" t="s">
        <v>1471</v>
      </c>
      <c r="J525" s="1" t="s">
        <v>912</v>
      </c>
      <c r="K525" s="1" t="s">
        <v>120</v>
      </c>
      <c r="L525" s="1" t="s">
        <v>237</v>
      </c>
      <c r="M525" s="1">
        <v>1</v>
      </c>
      <c r="N525" s="1" t="s">
        <v>1472</v>
      </c>
      <c r="O525" s="1" t="s">
        <v>122</v>
      </c>
      <c r="P525" s="1" t="s">
        <v>123</v>
      </c>
      <c r="Q525" s="1" t="s">
        <v>163</v>
      </c>
      <c r="R525" s="1" t="s">
        <v>108</v>
      </c>
      <c r="S525" s="1" t="s">
        <v>109</v>
      </c>
      <c r="T525" s="1" t="s">
        <v>125</v>
      </c>
      <c r="U525" s="1" t="s">
        <v>126</v>
      </c>
      <c r="V525" s="1" t="s">
        <v>127</v>
      </c>
      <c r="W525" s="1" t="s">
        <v>127</v>
      </c>
      <c r="X525" s="1" t="s">
        <v>916</v>
      </c>
      <c r="Y525" s="1" t="s">
        <v>130</v>
      </c>
      <c r="Z525" s="1" t="s">
        <v>902</v>
      </c>
      <c r="AA525" s="1" t="s">
        <v>1460</v>
      </c>
      <c r="AB525" s="1"/>
      <c r="AC525" s="1" t="s">
        <v>13</v>
      </c>
      <c r="AD525">
        <v>1</v>
      </c>
      <c r="AE525">
        <v>0</v>
      </c>
      <c r="AF525">
        <v>59</v>
      </c>
      <c r="AG525">
        <v>59</v>
      </c>
      <c r="AH525" t="str">
        <f t="shared" si="29"/>
        <v>59:1</v>
      </c>
      <c r="AI525">
        <f t="shared" si="30"/>
        <v>59</v>
      </c>
    </row>
    <row r="526" spans="1:35" x14ac:dyDescent="0.15">
      <c r="A526" t="str">
        <f t="shared" si="28"/>
        <v>135103400110103007</v>
      </c>
      <c r="B526" s="1" t="s">
        <v>899</v>
      </c>
      <c r="C526" s="1" t="s">
        <v>60</v>
      </c>
      <c r="D526" s="1" t="s">
        <v>60</v>
      </c>
      <c r="E526" s="1" t="s">
        <v>876</v>
      </c>
      <c r="F526" s="1" t="s">
        <v>1473</v>
      </c>
      <c r="G526" s="1" t="s">
        <v>100</v>
      </c>
      <c r="H526" s="1" t="s">
        <v>101</v>
      </c>
      <c r="I526" s="1" t="s">
        <v>1471</v>
      </c>
      <c r="J526" s="1" t="s">
        <v>915</v>
      </c>
      <c r="K526" s="1" t="s">
        <v>120</v>
      </c>
      <c r="L526" s="1" t="s">
        <v>237</v>
      </c>
      <c r="M526" s="1">
        <v>1</v>
      </c>
      <c r="N526" s="1" t="s">
        <v>1474</v>
      </c>
      <c r="O526" s="1" t="s">
        <v>122</v>
      </c>
      <c r="P526" s="1" t="s">
        <v>123</v>
      </c>
      <c r="Q526" s="1" t="s">
        <v>163</v>
      </c>
      <c r="R526" s="1" t="s">
        <v>109</v>
      </c>
      <c r="S526" s="1" t="s">
        <v>109</v>
      </c>
      <c r="T526" s="1" t="s">
        <v>125</v>
      </c>
      <c r="U526" s="1" t="s">
        <v>126</v>
      </c>
      <c r="V526" s="1" t="s">
        <v>133</v>
      </c>
      <c r="W526" s="1" t="s">
        <v>133</v>
      </c>
      <c r="X526" s="1" t="s">
        <v>1475</v>
      </c>
      <c r="Y526" s="1" t="s">
        <v>130</v>
      </c>
      <c r="Z526" s="1" t="s">
        <v>902</v>
      </c>
      <c r="AA526" s="1" t="s">
        <v>1460</v>
      </c>
      <c r="AB526" s="1"/>
      <c r="AC526" s="1" t="s">
        <v>14</v>
      </c>
      <c r="AD526">
        <v>1</v>
      </c>
      <c r="AE526">
        <v>1</v>
      </c>
      <c r="AF526">
        <v>173</v>
      </c>
      <c r="AG526">
        <v>174</v>
      </c>
      <c r="AH526" t="str">
        <f t="shared" si="29"/>
        <v>173:1</v>
      </c>
      <c r="AI526">
        <f t="shared" si="30"/>
        <v>173</v>
      </c>
    </row>
    <row r="527" spans="1:35" x14ac:dyDescent="0.15">
      <c r="A527" t="str">
        <f t="shared" si="28"/>
        <v>135103400110103008</v>
      </c>
      <c r="B527" s="1" t="s">
        <v>899</v>
      </c>
      <c r="C527" s="1" t="s">
        <v>60</v>
      </c>
      <c r="D527" s="1" t="s">
        <v>60</v>
      </c>
      <c r="E527" s="1" t="s">
        <v>876</v>
      </c>
      <c r="F527" s="1" t="s">
        <v>1476</v>
      </c>
      <c r="G527" s="1" t="s">
        <v>100</v>
      </c>
      <c r="H527" s="1" t="s">
        <v>101</v>
      </c>
      <c r="I527" s="1" t="s">
        <v>1477</v>
      </c>
      <c r="J527" s="1" t="s">
        <v>917</v>
      </c>
      <c r="K527" s="1" t="s">
        <v>120</v>
      </c>
      <c r="L527" s="1" t="s">
        <v>237</v>
      </c>
      <c r="M527" s="1">
        <v>1</v>
      </c>
      <c r="N527" s="1" t="s">
        <v>1478</v>
      </c>
      <c r="O527" s="1" t="s">
        <v>122</v>
      </c>
      <c r="P527" s="1" t="s">
        <v>123</v>
      </c>
      <c r="Q527" s="1" t="s">
        <v>163</v>
      </c>
      <c r="R527" s="1" t="s">
        <v>108</v>
      </c>
      <c r="S527" s="1" t="s">
        <v>109</v>
      </c>
      <c r="T527" s="1" t="s">
        <v>125</v>
      </c>
      <c r="U527" s="1" t="s">
        <v>126</v>
      </c>
      <c r="V527" s="1" t="s">
        <v>133</v>
      </c>
      <c r="W527" s="1" t="s">
        <v>133</v>
      </c>
      <c r="X527" s="1" t="s">
        <v>1479</v>
      </c>
      <c r="Y527" s="1" t="s">
        <v>130</v>
      </c>
      <c r="Z527" s="1" t="s">
        <v>902</v>
      </c>
      <c r="AA527" s="1" t="s">
        <v>1460</v>
      </c>
      <c r="AB527" s="1"/>
      <c r="AC527" s="1" t="s">
        <v>14</v>
      </c>
      <c r="AD527">
        <v>1</v>
      </c>
      <c r="AE527">
        <v>1</v>
      </c>
      <c r="AF527">
        <v>77</v>
      </c>
      <c r="AG527">
        <v>78</v>
      </c>
      <c r="AH527" t="str">
        <f t="shared" si="29"/>
        <v>77:1</v>
      </c>
      <c r="AI527">
        <f t="shared" si="30"/>
        <v>77</v>
      </c>
    </row>
    <row r="528" spans="1:35" x14ac:dyDescent="0.15">
      <c r="A528" t="str">
        <f t="shared" si="28"/>
        <v>135103400110103009</v>
      </c>
      <c r="B528" s="1" t="s">
        <v>899</v>
      </c>
      <c r="C528" s="1" t="s">
        <v>60</v>
      </c>
      <c r="D528" s="1" t="s">
        <v>60</v>
      </c>
      <c r="E528" s="1" t="s">
        <v>876</v>
      </c>
      <c r="F528" s="1" t="s">
        <v>1480</v>
      </c>
      <c r="G528" s="1" t="s">
        <v>100</v>
      </c>
      <c r="H528" s="1" t="s">
        <v>101</v>
      </c>
      <c r="I528" s="1" t="s">
        <v>1471</v>
      </c>
      <c r="J528" s="1" t="s">
        <v>918</v>
      </c>
      <c r="K528" s="1" t="s">
        <v>120</v>
      </c>
      <c r="L528" s="1" t="s">
        <v>237</v>
      </c>
      <c r="M528" s="1">
        <v>1</v>
      </c>
      <c r="N528" s="1" t="s">
        <v>1474</v>
      </c>
      <c r="O528" s="1" t="s">
        <v>122</v>
      </c>
      <c r="P528" s="1" t="s">
        <v>123</v>
      </c>
      <c r="Q528" s="1" t="s">
        <v>163</v>
      </c>
      <c r="R528" s="1" t="s">
        <v>109</v>
      </c>
      <c r="S528" s="1" t="s">
        <v>109</v>
      </c>
      <c r="T528" s="1" t="s">
        <v>125</v>
      </c>
      <c r="U528" s="1" t="s">
        <v>126</v>
      </c>
      <c r="V528" s="1" t="s">
        <v>112</v>
      </c>
      <c r="W528" s="1" t="s">
        <v>112</v>
      </c>
      <c r="X528" s="1" t="s">
        <v>906</v>
      </c>
      <c r="Y528" s="1" t="s">
        <v>130</v>
      </c>
      <c r="Z528" s="1" t="s">
        <v>902</v>
      </c>
      <c r="AA528" s="1" t="s">
        <v>1460</v>
      </c>
      <c r="AB528" s="1"/>
      <c r="AC528" s="1" t="s">
        <v>12</v>
      </c>
      <c r="AD528">
        <v>1</v>
      </c>
      <c r="AE528">
        <v>0</v>
      </c>
      <c r="AF528">
        <v>225</v>
      </c>
      <c r="AG528">
        <v>225</v>
      </c>
      <c r="AH528" t="str">
        <f t="shared" si="29"/>
        <v>225:1</v>
      </c>
      <c r="AI528">
        <f t="shared" si="30"/>
        <v>225</v>
      </c>
    </row>
    <row r="529" spans="1:35" x14ac:dyDescent="0.15">
      <c r="A529" t="str">
        <f t="shared" si="28"/>
        <v>135103400110103010</v>
      </c>
      <c r="B529" s="1" t="s">
        <v>899</v>
      </c>
      <c r="C529" s="1" t="s">
        <v>60</v>
      </c>
      <c r="D529" s="1" t="s">
        <v>60</v>
      </c>
      <c r="E529" s="1" t="s">
        <v>876</v>
      </c>
      <c r="F529" s="1" t="s">
        <v>1481</v>
      </c>
      <c r="G529" s="1" t="s">
        <v>100</v>
      </c>
      <c r="H529" s="1" t="s">
        <v>101</v>
      </c>
      <c r="I529" s="1" t="s">
        <v>903</v>
      </c>
      <c r="J529" s="1" t="s">
        <v>921</v>
      </c>
      <c r="K529" s="1" t="s">
        <v>120</v>
      </c>
      <c r="L529" s="1" t="s">
        <v>237</v>
      </c>
      <c r="M529" s="1">
        <v>1</v>
      </c>
      <c r="N529" s="1" t="s">
        <v>905</v>
      </c>
      <c r="O529" s="1" t="s">
        <v>122</v>
      </c>
      <c r="P529" s="1" t="s">
        <v>123</v>
      </c>
      <c r="Q529" s="1" t="s">
        <v>163</v>
      </c>
      <c r="R529" s="1" t="s">
        <v>109</v>
      </c>
      <c r="S529" s="1" t="s">
        <v>109</v>
      </c>
      <c r="T529" s="1" t="s">
        <v>125</v>
      </c>
      <c r="U529" s="1" t="s">
        <v>126</v>
      </c>
      <c r="V529" s="1" t="s">
        <v>112</v>
      </c>
      <c r="W529" s="1" t="s">
        <v>112</v>
      </c>
      <c r="X529" s="1" t="s">
        <v>906</v>
      </c>
      <c r="Y529" s="1" t="s">
        <v>130</v>
      </c>
      <c r="Z529" s="1" t="s">
        <v>902</v>
      </c>
      <c r="AA529" s="1" t="s">
        <v>1460</v>
      </c>
      <c r="AB529" s="1"/>
      <c r="AC529" s="1" t="s">
        <v>12</v>
      </c>
      <c r="AD529">
        <v>1</v>
      </c>
      <c r="AE529">
        <v>0</v>
      </c>
      <c r="AF529">
        <v>203</v>
      </c>
      <c r="AG529">
        <v>203</v>
      </c>
      <c r="AH529" t="str">
        <f t="shared" si="29"/>
        <v>203:1</v>
      </c>
      <c r="AI529">
        <f t="shared" si="30"/>
        <v>203</v>
      </c>
    </row>
    <row r="530" spans="1:35" x14ac:dyDescent="0.15">
      <c r="A530" t="str">
        <f t="shared" si="28"/>
        <v>135103400110103011</v>
      </c>
      <c r="B530" s="1" t="s">
        <v>899</v>
      </c>
      <c r="C530" s="1" t="s">
        <v>60</v>
      </c>
      <c r="D530" s="1" t="s">
        <v>60</v>
      </c>
      <c r="E530" s="1" t="s">
        <v>876</v>
      </c>
      <c r="F530" s="1" t="s">
        <v>1482</v>
      </c>
      <c r="G530" s="1" t="s">
        <v>100</v>
      </c>
      <c r="H530" s="1" t="s">
        <v>101</v>
      </c>
      <c r="I530" s="1" t="s">
        <v>914</v>
      </c>
      <c r="J530" s="1" t="s">
        <v>922</v>
      </c>
      <c r="K530" s="1" t="s">
        <v>120</v>
      </c>
      <c r="L530" s="1" t="s">
        <v>237</v>
      </c>
      <c r="M530" s="1">
        <v>1</v>
      </c>
      <c r="N530" s="1" t="s">
        <v>891</v>
      </c>
      <c r="O530" s="1" t="s">
        <v>122</v>
      </c>
      <c r="P530" s="1" t="s">
        <v>123</v>
      </c>
      <c r="Q530" s="1" t="s">
        <v>163</v>
      </c>
      <c r="R530" s="1" t="s">
        <v>109</v>
      </c>
      <c r="S530" s="1" t="s">
        <v>109</v>
      </c>
      <c r="T530" s="1" t="s">
        <v>125</v>
      </c>
      <c r="U530" s="1" t="s">
        <v>126</v>
      </c>
      <c r="V530" s="1" t="s">
        <v>112</v>
      </c>
      <c r="W530" s="1" t="s">
        <v>112</v>
      </c>
      <c r="X530" s="1" t="s">
        <v>1483</v>
      </c>
      <c r="Y530" s="1" t="s">
        <v>130</v>
      </c>
      <c r="Z530" s="1" t="s">
        <v>902</v>
      </c>
      <c r="AA530" s="1" t="s">
        <v>1460</v>
      </c>
      <c r="AB530" s="1"/>
      <c r="AC530" s="1" t="s">
        <v>12</v>
      </c>
      <c r="AD530">
        <v>1</v>
      </c>
      <c r="AE530">
        <v>0</v>
      </c>
      <c r="AF530">
        <v>165</v>
      </c>
      <c r="AG530">
        <v>165</v>
      </c>
      <c r="AH530" t="str">
        <f t="shared" si="29"/>
        <v>165:1</v>
      </c>
      <c r="AI530">
        <f t="shared" si="30"/>
        <v>165</v>
      </c>
    </row>
    <row r="531" spans="1:35" x14ac:dyDescent="0.15">
      <c r="A531" t="str">
        <f t="shared" si="28"/>
        <v>135103400110103012</v>
      </c>
      <c r="B531" s="1" t="s">
        <v>899</v>
      </c>
      <c r="C531" s="1" t="s">
        <v>60</v>
      </c>
      <c r="D531" s="1" t="s">
        <v>60</v>
      </c>
      <c r="E531" s="1" t="s">
        <v>876</v>
      </c>
      <c r="F531" s="1" t="s">
        <v>1484</v>
      </c>
      <c r="G531" s="1" t="s">
        <v>100</v>
      </c>
      <c r="H531" s="1" t="s">
        <v>101</v>
      </c>
      <c r="I531" s="1" t="s">
        <v>914</v>
      </c>
      <c r="J531" s="1" t="s">
        <v>924</v>
      </c>
      <c r="K531" s="1" t="s">
        <v>120</v>
      </c>
      <c r="L531" s="1" t="s">
        <v>237</v>
      </c>
      <c r="M531" s="1">
        <v>1</v>
      </c>
      <c r="N531" s="1" t="s">
        <v>891</v>
      </c>
      <c r="O531" s="1" t="s">
        <v>122</v>
      </c>
      <c r="P531" s="1" t="s">
        <v>123</v>
      </c>
      <c r="Q531" s="1" t="s">
        <v>163</v>
      </c>
      <c r="R531" s="1" t="s">
        <v>108</v>
      </c>
      <c r="S531" s="1" t="s">
        <v>109</v>
      </c>
      <c r="T531" s="1" t="s">
        <v>125</v>
      </c>
      <c r="U531" s="1" t="s">
        <v>126</v>
      </c>
      <c r="V531" s="1" t="s">
        <v>136</v>
      </c>
      <c r="W531" s="1" t="s">
        <v>136</v>
      </c>
      <c r="X531" s="1" t="s">
        <v>1485</v>
      </c>
      <c r="Y531" s="1" t="s">
        <v>130</v>
      </c>
      <c r="Z531" s="1" t="s">
        <v>902</v>
      </c>
      <c r="AA531" s="1" t="s">
        <v>1460</v>
      </c>
      <c r="AB531" s="1"/>
      <c r="AC531" s="1" t="s">
        <v>15</v>
      </c>
      <c r="AD531">
        <v>1</v>
      </c>
      <c r="AE531">
        <v>0</v>
      </c>
      <c r="AF531">
        <v>140</v>
      </c>
      <c r="AG531">
        <v>140</v>
      </c>
      <c r="AH531" t="str">
        <f t="shared" si="29"/>
        <v>140:1</v>
      </c>
      <c r="AI531">
        <f t="shared" si="30"/>
        <v>140</v>
      </c>
    </row>
    <row r="532" spans="1:35" x14ac:dyDescent="0.15">
      <c r="A532" t="str">
        <f t="shared" si="28"/>
        <v>135103400110103013</v>
      </c>
      <c r="B532" s="1" t="s">
        <v>899</v>
      </c>
      <c r="C532" s="1" t="s">
        <v>60</v>
      </c>
      <c r="D532" s="1" t="s">
        <v>60</v>
      </c>
      <c r="E532" s="1" t="s">
        <v>876</v>
      </c>
      <c r="F532" s="1" t="s">
        <v>1486</v>
      </c>
      <c r="G532" s="1" t="s">
        <v>100</v>
      </c>
      <c r="H532" s="1" t="s">
        <v>101</v>
      </c>
      <c r="I532" s="1" t="s">
        <v>903</v>
      </c>
      <c r="J532" s="1" t="s">
        <v>926</v>
      </c>
      <c r="K532" s="1" t="s">
        <v>120</v>
      </c>
      <c r="L532" s="1" t="s">
        <v>237</v>
      </c>
      <c r="M532" s="1">
        <v>1</v>
      </c>
      <c r="N532" s="1" t="s">
        <v>905</v>
      </c>
      <c r="O532" s="1" t="s">
        <v>122</v>
      </c>
      <c r="P532" s="1" t="s">
        <v>123</v>
      </c>
      <c r="Q532" s="1" t="s">
        <v>163</v>
      </c>
      <c r="R532" s="1" t="s">
        <v>108</v>
      </c>
      <c r="S532" s="1" t="s">
        <v>109</v>
      </c>
      <c r="T532" s="1" t="s">
        <v>125</v>
      </c>
      <c r="U532" s="1" t="s">
        <v>126</v>
      </c>
      <c r="V532" s="1" t="s">
        <v>136</v>
      </c>
      <c r="W532" s="1" t="s">
        <v>136</v>
      </c>
      <c r="X532" s="1" t="s">
        <v>1487</v>
      </c>
      <c r="Y532" s="1" t="s">
        <v>130</v>
      </c>
      <c r="Z532" s="1" t="s">
        <v>902</v>
      </c>
      <c r="AA532" s="1" t="s">
        <v>1460</v>
      </c>
      <c r="AB532" s="1"/>
      <c r="AC532" s="1" t="s">
        <v>15</v>
      </c>
      <c r="AD532">
        <v>1</v>
      </c>
      <c r="AE532">
        <v>0</v>
      </c>
      <c r="AF532">
        <v>84</v>
      </c>
      <c r="AG532">
        <v>84</v>
      </c>
      <c r="AH532" t="str">
        <f t="shared" si="29"/>
        <v>84:1</v>
      </c>
      <c r="AI532">
        <f t="shared" si="30"/>
        <v>84</v>
      </c>
    </row>
    <row r="533" spans="1:35" x14ac:dyDescent="0.15">
      <c r="A533" t="str">
        <f t="shared" si="28"/>
        <v>135103400110103014</v>
      </c>
      <c r="B533" s="1" t="s">
        <v>899</v>
      </c>
      <c r="C533" s="1" t="s">
        <v>60</v>
      </c>
      <c r="D533" s="1" t="s">
        <v>60</v>
      </c>
      <c r="E533" s="1" t="s">
        <v>876</v>
      </c>
      <c r="F533" s="1" t="s">
        <v>1488</v>
      </c>
      <c r="G533" s="1" t="s">
        <v>100</v>
      </c>
      <c r="H533" s="1" t="s">
        <v>101</v>
      </c>
      <c r="I533" s="1" t="s">
        <v>1471</v>
      </c>
      <c r="J533" s="1" t="s">
        <v>928</v>
      </c>
      <c r="K533" s="1" t="s">
        <v>120</v>
      </c>
      <c r="L533" s="1" t="s">
        <v>237</v>
      </c>
      <c r="M533" s="1">
        <v>1</v>
      </c>
      <c r="N533" s="1" t="s">
        <v>1463</v>
      </c>
      <c r="O533" s="1" t="s">
        <v>147</v>
      </c>
      <c r="P533" s="1" t="s">
        <v>148</v>
      </c>
      <c r="Q533" s="1" t="s">
        <v>163</v>
      </c>
      <c r="R533" s="1" t="s">
        <v>109</v>
      </c>
      <c r="S533" s="1" t="s">
        <v>109</v>
      </c>
      <c r="T533" s="1" t="s">
        <v>125</v>
      </c>
      <c r="U533" s="1" t="s">
        <v>126</v>
      </c>
      <c r="V533" s="1" t="s">
        <v>241</v>
      </c>
      <c r="W533" s="1" t="s">
        <v>241</v>
      </c>
      <c r="X533" s="1" t="s">
        <v>906</v>
      </c>
      <c r="Y533" s="1" t="s">
        <v>130</v>
      </c>
      <c r="Z533" s="1" t="s">
        <v>902</v>
      </c>
      <c r="AA533" s="1" t="s">
        <v>1460</v>
      </c>
      <c r="AB533" s="1"/>
      <c r="AC533" s="1" t="s">
        <v>17</v>
      </c>
      <c r="AD533">
        <v>1</v>
      </c>
      <c r="AE533">
        <v>0</v>
      </c>
      <c r="AF533">
        <v>54</v>
      </c>
      <c r="AG533">
        <v>54</v>
      </c>
      <c r="AH533" t="str">
        <f t="shared" si="29"/>
        <v>54:1</v>
      </c>
      <c r="AI533">
        <f t="shared" si="30"/>
        <v>54</v>
      </c>
    </row>
    <row r="534" spans="1:35" x14ac:dyDescent="0.15">
      <c r="A534" t="str">
        <f t="shared" si="28"/>
        <v>135103400110103015</v>
      </c>
      <c r="B534" s="1" t="s">
        <v>899</v>
      </c>
      <c r="C534" s="1" t="s">
        <v>60</v>
      </c>
      <c r="D534" s="1" t="s">
        <v>60</v>
      </c>
      <c r="E534" s="1" t="s">
        <v>876</v>
      </c>
      <c r="F534" s="1" t="s">
        <v>1489</v>
      </c>
      <c r="G534" s="1" t="s">
        <v>100</v>
      </c>
      <c r="H534" s="1" t="s">
        <v>101</v>
      </c>
      <c r="I534" s="1" t="s">
        <v>1471</v>
      </c>
      <c r="J534" s="1" t="s">
        <v>929</v>
      </c>
      <c r="K534" s="1" t="s">
        <v>120</v>
      </c>
      <c r="L534" s="1" t="s">
        <v>237</v>
      </c>
      <c r="M534" s="1">
        <v>1</v>
      </c>
      <c r="N534" s="1" t="s">
        <v>1490</v>
      </c>
      <c r="O534" s="1" t="s">
        <v>147</v>
      </c>
      <c r="P534" s="1" t="s">
        <v>148</v>
      </c>
      <c r="Q534" s="1" t="s">
        <v>163</v>
      </c>
      <c r="R534" s="1" t="s">
        <v>109</v>
      </c>
      <c r="S534" s="1" t="s">
        <v>109</v>
      </c>
      <c r="T534" s="1" t="s">
        <v>125</v>
      </c>
      <c r="U534" s="1" t="s">
        <v>126</v>
      </c>
      <c r="V534" s="1" t="s">
        <v>241</v>
      </c>
      <c r="W534" s="1" t="s">
        <v>241</v>
      </c>
      <c r="X534" s="1" t="s">
        <v>906</v>
      </c>
      <c r="Y534" s="1" t="s">
        <v>130</v>
      </c>
      <c r="Z534" s="1" t="s">
        <v>902</v>
      </c>
      <c r="AA534" s="1" t="s">
        <v>1460</v>
      </c>
      <c r="AB534" s="1"/>
      <c r="AC534" s="1" t="s">
        <v>17</v>
      </c>
      <c r="AD534">
        <v>1</v>
      </c>
      <c r="AE534">
        <v>0</v>
      </c>
      <c r="AF534">
        <v>50</v>
      </c>
      <c r="AG534">
        <v>50</v>
      </c>
      <c r="AH534" t="str">
        <f t="shared" si="29"/>
        <v>50:1</v>
      </c>
      <c r="AI534">
        <f t="shared" si="30"/>
        <v>50</v>
      </c>
    </row>
    <row r="535" spans="1:35" x14ac:dyDescent="0.15">
      <c r="A535" t="str">
        <f t="shared" si="28"/>
        <v>135103400110103016</v>
      </c>
      <c r="B535" s="1" t="s">
        <v>899</v>
      </c>
      <c r="C535" s="1" t="s">
        <v>60</v>
      </c>
      <c r="D535" s="1" t="s">
        <v>60</v>
      </c>
      <c r="E535" s="1" t="s">
        <v>876</v>
      </c>
      <c r="F535" s="1" t="s">
        <v>61</v>
      </c>
      <c r="G535" s="1" t="s">
        <v>100</v>
      </c>
      <c r="H535" s="1" t="s">
        <v>101</v>
      </c>
      <c r="I535" s="1" t="s">
        <v>903</v>
      </c>
      <c r="J535" s="1" t="s">
        <v>931</v>
      </c>
      <c r="K535" s="1" t="s">
        <v>120</v>
      </c>
      <c r="L535" s="1" t="s">
        <v>237</v>
      </c>
      <c r="M535" s="1">
        <v>1</v>
      </c>
      <c r="N535" s="1" t="s">
        <v>905</v>
      </c>
      <c r="O535" s="1" t="s">
        <v>122</v>
      </c>
      <c r="P535" s="1" t="s">
        <v>123</v>
      </c>
      <c r="Q535" s="1" t="s">
        <v>107</v>
      </c>
      <c r="R535" s="1" t="s">
        <v>109</v>
      </c>
      <c r="S535" s="1" t="s">
        <v>109</v>
      </c>
      <c r="T535" s="1" t="s">
        <v>125</v>
      </c>
      <c r="U535" s="1" t="s">
        <v>126</v>
      </c>
      <c r="V535" s="1" t="s">
        <v>240</v>
      </c>
      <c r="W535" s="1" t="s">
        <v>240</v>
      </c>
      <c r="X535" s="1" t="s">
        <v>1483</v>
      </c>
      <c r="Y535" s="1" t="s">
        <v>130</v>
      </c>
      <c r="Z535" s="1" t="s">
        <v>902</v>
      </c>
      <c r="AA535" s="1" t="s">
        <v>1460</v>
      </c>
      <c r="AB535" s="1"/>
      <c r="AC535" s="1" t="s">
        <v>21</v>
      </c>
      <c r="AD535">
        <v>1</v>
      </c>
      <c r="AE535">
        <v>0</v>
      </c>
      <c r="AF535">
        <v>93</v>
      </c>
      <c r="AG535">
        <v>93</v>
      </c>
      <c r="AH535" t="str">
        <f t="shared" si="29"/>
        <v>93:1</v>
      </c>
      <c r="AI535">
        <f t="shared" si="30"/>
        <v>93</v>
      </c>
    </row>
    <row r="536" spans="1:35" x14ac:dyDescent="0.15">
      <c r="A536" t="str">
        <f t="shared" si="28"/>
        <v>135103400110103017</v>
      </c>
      <c r="B536" s="1" t="s">
        <v>899</v>
      </c>
      <c r="C536" s="1" t="s">
        <v>60</v>
      </c>
      <c r="D536" s="1" t="s">
        <v>60</v>
      </c>
      <c r="E536" s="1" t="s">
        <v>876</v>
      </c>
      <c r="F536" s="1" t="s">
        <v>64</v>
      </c>
      <c r="G536" s="1" t="s">
        <v>100</v>
      </c>
      <c r="H536" s="1" t="s">
        <v>101</v>
      </c>
      <c r="I536" s="1" t="s">
        <v>1471</v>
      </c>
      <c r="J536" s="1" t="s">
        <v>932</v>
      </c>
      <c r="K536" s="1" t="s">
        <v>120</v>
      </c>
      <c r="L536" s="1" t="s">
        <v>237</v>
      </c>
      <c r="M536" s="1">
        <v>1</v>
      </c>
      <c r="N536" s="1" t="s">
        <v>1472</v>
      </c>
      <c r="O536" s="1" t="s">
        <v>122</v>
      </c>
      <c r="P536" s="1" t="s">
        <v>123</v>
      </c>
      <c r="Q536" s="1" t="s">
        <v>107</v>
      </c>
      <c r="R536" s="1" t="s">
        <v>109</v>
      </c>
      <c r="S536" s="1" t="s">
        <v>109</v>
      </c>
      <c r="T536" s="1" t="s">
        <v>125</v>
      </c>
      <c r="U536" s="1" t="s">
        <v>126</v>
      </c>
      <c r="V536" s="1" t="s">
        <v>240</v>
      </c>
      <c r="W536" s="1" t="s">
        <v>240</v>
      </c>
      <c r="X536" s="1" t="s">
        <v>1483</v>
      </c>
      <c r="Y536" s="1" t="s">
        <v>130</v>
      </c>
      <c r="Z536" s="1" t="s">
        <v>902</v>
      </c>
      <c r="AA536" s="1" t="s">
        <v>1460</v>
      </c>
      <c r="AB536" s="1"/>
      <c r="AC536" s="1" t="s">
        <v>21</v>
      </c>
      <c r="AD536">
        <v>1</v>
      </c>
      <c r="AE536">
        <v>1</v>
      </c>
      <c r="AF536">
        <v>39</v>
      </c>
      <c r="AG536">
        <v>40</v>
      </c>
      <c r="AH536" t="str">
        <f t="shared" si="29"/>
        <v>39:1</v>
      </c>
      <c r="AI536">
        <f t="shared" si="30"/>
        <v>39</v>
      </c>
    </row>
    <row r="537" spans="1:35" x14ac:dyDescent="0.15">
      <c r="A537" t="str">
        <f t="shared" si="28"/>
        <v>135103400110103018</v>
      </c>
      <c r="B537" s="1" t="s">
        <v>899</v>
      </c>
      <c r="C537" s="1" t="s">
        <v>60</v>
      </c>
      <c r="D537" s="1" t="s">
        <v>60</v>
      </c>
      <c r="E537" s="1" t="s">
        <v>876</v>
      </c>
      <c r="F537" s="1" t="s">
        <v>1491</v>
      </c>
      <c r="G537" s="1" t="s">
        <v>100</v>
      </c>
      <c r="H537" s="1" t="s">
        <v>101</v>
      </c>
      <c r="I537" s="1" t="s">
        <v>900</v>
      </c>
      <c r="J537" s="1" t="s">
        <v>933</v>
      </c>
      <c r="K537" s="1" t="s">
        <v>120</v>
      </c>
      <c r="L537" s="1" t="s">
        <v>237</v>
      </c>
      <c r="M537" s="1">
        <v>1</v>
      </c>
      <c r="N537" s="1" t="s">
        <v>1492</v>
      </c>
      <c r="O537" s="1" t="s">
        <v>122</v>
      </c>
      <c r="P537" s="1" t="s">
        <v>123</v>
      </c>
      <c r="Q537" s="1" t="s">
        <v>163</v>
      </c>
      <c r="R537" s="1" t="s">
        <v>1247</v>
      </c>
      <c r="S537" s="1" t="s">
        <v>109</v>
      </c>
      <c r="T537" s="1" t="s">
        <v>125</v>
      </c>
      <c r="U537" s="1" t="s">
        <v>126</v>
      </c>
      <c r="V537" s="1" t="s">
        <v>242</v>
      </c>
      <c r="W537" s="1" t="s">
        <v>242</v>
      </c>
      <c r="X537" s="1" t="s">
        <v>1493</v>
      </c>
      <c r="Y537" s="1" t="s">
        <v>130</v>
      </c>
      <c r="Z537" s="1" t="s">
        <v>902</v>
      </c>
      <c r="AA537" s="1" t="s">
        <v>1460</v>
      </c>
      <c r="AB537" s="1"/>
      <c r="AC537" s="1" t="s">
        <v>22</v>
      </c>
      <c r="AD537">
        <v>1</v>
      </c>
      <c r="AE537">
        <v>2</v>
      </c>
      <c r="AF537">
        <v>96</v>
      </c>
      <c r="AG537">
        <v>98</v>
      </c>
      <c r="AH537" t="str">
        <f t="shared" si="29"/>
        <v>96:1</v>
      </c>
      <c r="AI537">
        <f t="shared" si="30"/>
        <v>96</v>
      </c>
    </row>
    <row r="538" spans="1:35" x14ac:dyDescent="0.15">
      <c r="A538" t="str">
        <f t="shared" si="28"/>
        <v>135103400110103019</v>
      </c>
      <c r="B538" s="1" t="s">
        <v>899</v>
      </c>
      <c r="C538" s="1" t="s">
        <v>60</v>
      </c>
      <c r="D538" s="1" t="s">
        <v>60</v>
      </c>
      <c r="E538" s="1" t="s">
        <v>876</v>
      </c>
      <c r="F538" s="1" t="s">
        <v>1494</v>
      </c>
      <c r="G538" s="1" t="s">
        <v>100</v>
      </c>
      <c r="H538" s="1" t="s">
        <v>101</v>
      </c>
      <c r="I538" s="1" t="s">
        <v>1471</v>
      </c>
      <c r="J538" s="1" t="s">
        <v>935</v>
      </c>
      <c r="K538" s="1" t="s">
        <v>120</v>
      </c>
      <c r="L538" s="1" t="s">
        <v>237</v>
      </c>
      <c r="M538" s="1">
        <v>1</v>
      </c>
      <c r="N538" s="1" t="s">
        <v>1495</v>
      </c>
      <c r="O538" s="1" t="s">
        <v>122</v>
      </c>
      <c r="P538" s="1" t="s">
        <v>123</v>
      </c>
      <c r="Q538" s="1" t="s">
        <v>107</v>
      </c>
      <c r="R538" s="1" t="s">
        <v>1247</v>
      </c>
      <c r="S538" s="1" t="s">
        <v>109</v>
      </c>
      <c r="T538" s="1" t="s">
        <v>125</v>
      </c>
      <c r="U538" s="1" t="s">
        <v>126</v>
      </c>
      <c r="V538" s="1" t="s">
        <v>242</v>
      </c>
      <c r="W538" s="1" t="s">
        <v>242</v>
      </c>
      <c r="X538" s="1" t="s">
        <v>1493</v>
      </c>
      <c r="Y538" s="1" t="s">
        <v>130</v>
      </c>
      <c r="Z538" s="1" t="s">
        <v>902</v>
      </c>
      <c r="AA538" s="1" t="s">
        <v>1460</v>
      </c>
      <c r="AB538" s="1"/>
      <c r="AC538" s="1" t="s">
        <v>22</v>
      </c>
      <c r="AD538">
        <v>1</v>
      </c>
      <c r="AE538">
        <v>0</v>
      </c>
      <c r="AF538">
        <v>30</v>
      </c>
      <c r="AG538">
        <v>30</v>
      </c>
      <c r="AH538" t="str">
        <f t="shared" si="29"/>
        <v>30:1</v>
      </c>
      <c r="AI538">
        <f t="shared" si="30"/>
        <v>30</v>
      </c>
    </row>
    <row r="539" spans="1:35" x14ac:dyDescent="0.15">
      <c r="A539" t="str">
        <f t="shared" si="28"/>
        <v>135103400110103020</v>
      </c>
      <c r="B539" s="1" t="s">
        <v>899</v>
      </c>
      <c r="C539" s="1" t="s">
        <v>60</v>
      </c>
      <c r="D539" s="1" t="s">
        <v>60</v>
      </c>
      <c r="E539" s="1" t="s">
        <v>876</v>
      </c>
      <c r="F539" s="1" t="s">
        <v>1496</v>
      </c>
      <c r="G539" s="1" t="s">
        <v>100</v>
      </c>
      <c r="H539" s="1" t="s">
        <v>101</v>
      </c>
      <c r="I539" s="1" t="s">
        <v>1471</v>
      </c>
      <c r="J539" s="1" t="s">
        <v>937</v>
      </c>
      <c r="K539" s="1" t="s">
        <v>120</v>
      </c>
      <c r="L539" s="1" t="s">
        <v>237</v>
      </c>
      <c r="M539" s="1">
        <v>1</v>
      </c>
      <c r="N539" s="1" t="s">
        <v>1495</v>
      </c>
      <c r="O539" s="1" t="s">
        <v>122</v>
      </c>
      <c r="P539" s="1" t="s">
        <v>123</v>
      </c>
      <c r="Q539" s="1" t="s">
        <v>163</v>
      </c>
      <c r="R539" s="1" t="s">
        <v>109</v>
      </c>
      <c r="S539" s="1" t="s">
        <v>109</v>
      </c>
      <c r="T539" s="1" t="s">
        <v>125</v>
      </c>
      <c r="U539" s="1" t="s">
        <v>126</v>
      </c>
      <c r="V539" s="1" t="s">
        <v>242</v>
      </c>
      <c r="W539" s="1" t="s">
        <v>242</v>
      </c>
      <c r="X539" s="1" t="s">
        <v>906</v>
      </c>
      <c r="Y539" s="1" t="s">
        <v>130</v>
      </c>
      <c r="Z539" s="1" t="s">
        <v>902</v>
      </c>
      <c r="AA539" s="1" t="s">
        <v>1460</v>
      </c>
      <c r="AB539" s="1"/>
      <c r="AC539" s="1" t="s">
        <v>22</v>
      </c>
      <c r="AD539">
        <v>1</v>
      </c>
      <c r="AE539">
        <v>1</v>
      </c>
      <c r="AF539">
        <v>74</v>
      </c>
      <c r="AG539">
        <v>75</v>
      </c>
      <c r="AH539" t="str">
        <f t="shared" si="29"/>
        <v>74:1</v>
      </c>
      <c r="AI539">
        <f t="shared" si="30"/>
        <v>74</v>
      </c>
    </row>
    <row r="540" spans="1:35" x14ac:dyDescent="0.15">
      <c r="A540" t="str">
        <f t="shared" si="28"/>
        <v>135103400110103021</v>
      </c>
      <c r="B540" s="1" t="s">
        <v>899</v>
      </c>
      <c r="C540" s="1" t="s">
        <v>60</v>
      </c>
      <c r="D540" s="1" t="s">
        <v>60</v>
      </c>
      <c r="E540" s="1" t="s">
        <v>876</v>
      </c>
      <c r="F540" s="1" t="s">
        <v>1497</v>
      </c>
      <c r="G540" s="1" t="s">
        <v>100</v>
      </c>
      <c r="H540" s="1" t="s">
        <v>101</v>
      </c>
      <c r="I540" s="1" t="s">
        <v>903</v>
      </c>
      <c r="J540" s="1" t="s">
        <v>938</v>
      </c>
      <c r="K540" s="1" t="s">
        <v>120</v>
      </c>
      <c r="L540" s="1" t="s">
        <v>237</v>
      </c>
      <c r="M540" s="1">
        <v>1</v>
      </c>
      <c r="N540" s="1" t="s">
        <v>905</v>
      </c>
      <c r="O540" s="1" t="s">
        <v>122</v>
      </c>
      <c r="P540" s="1" t="s">
        <v>123</v>
      </c>
      <c r="Q540" s="1" t="s">
        <v>163</v>
      </c>
      <c r="R540" s="1" t="s">
        <v>1247</v>
      </c>
      <c r="S540" s="1" t="s">
        <v>109</v>
      </c>
      <c r="T540" s="1" t="s">
        <v>125</v>
      </c>
      <c r="U540" s="1" t="s">
        <v>126</v>
      </c>
      <c r="V540" s="1" t="s">
        <v>239</v>
      </c>
      <c r="W540" s="1" t="s">
        <v>239</v>
      </c>
      <c r="X540" s="1" t="s">
        <v>1493</v>
      </c>
      <c r="Y540" s="1" t="s">
        <v>130</v>
      </c>
      <c r="Z540" s="1" t="s">
        <v>902</v>
      </c>
      <c r="AA540" s="1" t="s">
        <v>1460</v>
      </c>
      <c r="AB540" s="1"/>
      <c r="AC540" s="1" t="s">
        <v>20</v>
      </c>
      <c r="AD540">
        <v>1</v>
      </c>
      <c r="AE540">
        <v>1</v>
      </c>
      <c r="AF540">
        <v>152</v>
      </c>
      <c r="AG540">
        <v>153</v>
      </c>
      <c r="AH540" t="str">
        <f t="shared" si="29"/>
        <v>152:1</v>
      </c>
      <c r="AI540">
        <f t="shared" si="30"/>
        <v>152</v>
      </c>
    </row>
    <row r="541" spans="1:35" x14ac:dyDescent="0.15">
      <c r="A541" t="str">
        <f t="shared" si="28"/>
        <v>135103400110103022</v>
      </c>
      <c r="B541" s="1" t="s">
        <v>899</v>
      </c>
      <c r="C541" s="1" t="s">
        <v>60</v>
      </c>
      <c r="D541" s="1" t="s">
        <v>60</v>
      </c>
      <c r="E541" s="1" t="s">
        <v>876</v>
      </c>
      <c r="F541" s="1" t="s">
        <v>1498</v>
      </c>
      <c r="G541" s="1" t="s">
        <v>100</v>
      </c>
      <c r="H541" s="1" t="s">
        <v>101</v>
      </c>
      <c r="I541" s="1" t="s">
        <v>1471</v>
      </c>
      <c r="J541" s="1" t="s">
        <v>939</v>
      </c>
      <c r="K541" s="1" t="s">
        <v>120</v>
      </c>
      <c r="L541" s="1" t="s">
        <v>237</v>
      </c>
      <c r="M541" s="1">
        <v>1</v>
      </c>
      <c r="N541" s="1" t="s">
        <v>1472</v>
      </c>
      <c r="O541" s="1" t="s">
        <v>122</v>
      </c>
      <c r="P541" s="1" t="s">
        <v>123</v>
      </c>
      <c r="Q541" s="1" t="s">
        <v>163</v>
      </c>
      <c r="R541" s="1" t="s">
        <v>109</v>
      </c>
      <c r="S541" s="1" t="s">
        <v>109</v>
      </c>
      <c r="T541" s="1" t="s">
        <v>125</v>
      </c>
      <c r="U541" s="1" t="s">
        <v>126</v>
      </c>
      <c r="V541" s="1" t="s">
        <v>239</v>
      </c>
      <c r="W541" s="1" t="s">
        <v>239</v>
      </c>
      <c r="X541" s="1" t="s">
        <v>906</v>
      </c>
      <c r="Y541" s="1" t="s">
        <v>130</v>
      </c>
      <c r="Z541" s="1" t="s">
        <v>902</v>
      </c>
      <c r="AA541" s="1" t="s">
        <v>1460</v>
      </c>
      <c r="AB541" s="1"/>
      <c r="AC541" s="1" t="s">
        <v>20</v>
      </c>
      <c r="AD541">
        <v>1</v>
      </c>
      <c r="AE541">
        <v>0</v>
      </c>
      <c r="AF541">
        <v>104</v>
      </c>
      <c r="AG541">
        <v>104</v>
      </c>
      <c r="AH541" t="str">
        <f t="shared" si="29"/>
        <v>104:1</v>
      </c>
      <c r="AI541">
        <f t="shared" si="30"/>
        <v>104</v>
      </c>
    </row>
    <row r="542" spans="1:35" x14ac:dyDescent="0.15">
      <c r="A542" t="str">
        <f t="shared" si="28"/>
        <v>135103400110103023</v>
      </c>
      <c r="B542" s="1" t="s">
        <v>899</v>
      </c>
      <c r="C542" s="1" t="s">
        <v>60</v>
      </c>
      <c r="D542" s="1" t="s">
        <v>60</v>
      </c>
      <c r="E542" s="1" t="s">
        <v>876</v>
      </c>
      <c r="F542" s="1" t="s">
        <v>1499</v>
      </c>
      <c r="G542" s="1" t="s">
        <v>100</v>
      </c>
      <c r="H542" s="1" t="s">
        <v>101</v>
      </c>
      <c r="I542" s="1" t="s">
        <v>903</v>
      </c>
      <c r="J542" s="1" t="s">
        <v>940</v>
      </c>
      <c r="K542" s="1" t="s">
        <v>120</v>
      </c>
      <c r="L542" s="1" t="s">
        <v>237</v>
      </c>
      <c r="M542" s="1">
        <v>1</v>
      </c>
      <c r="N542" s="1" t="s">
        <v>1500</v>
      </c>
      <c r="O542" s="1" t="s">
        <v>122</v>
      </c>
      <c r="P542" s="1" t="s">
        <v>123</v>
      </c>
      <c r="Q542" s="1" t="s">
        <v>163</v>
      </c>
      <c r="R542" s="1" t="s">
        <v>109</v>
      </c>
      <c r="S542" s="1" t="s">
        <v>109</v>
      </c>
      <c r="T542" s="1" t="s">
        <v>125</v>
      </c>
      <c r="U542" s="1" t="s">
        <v>126</v>
      </c>
      <c r="V542" s="1" t="s">
        <v>238</v>
      </c>
      <c r="W542" s="1" t="s">
        <v>238</v>
      </c>
      <c r="X542" s="1" t="s">
        <v>1501</v>
      </c>
      <c r="Y542" s="1" t="s">
        <v>130</v>
      </c>
      <c r="Z542" s="1" t="s">
        <v>902</v>
      </c>
      <c r="AA542" s="1" t="s">
        <v>1460</v>
      </c>
      <c r="AB542" s="1"/>
      <c r="AC542" s="1" t="s">
        <v>19</v>
      </c>
      <c r="AD542">
        <v>1</v>
      </c>
      <c r="AE542">
        <v>0</v>
      </c>
      <c r="AF542">
        <v>331</v>
      </c>
      <c r="AG542">
        <v>331</v>
      </c>
      <c r="AH542" t="str">
        <f t="shared" si="29"/>
        <v>331:1</v>
      </c>
      <c r="AI542">
        <f t="shared" si="30"/>
        <v>331</v>
      </c>
    </row>
    <row r="543" spans="1:35" x14ac:dyDescent="0.15">
      <c r="A543" t="str">
        <f t="shared" si="28"/>
        <v>135103400110103024</v>
      </c>
      <c r="B543" s="1" t="s">
        <v>899</v>
      </c>
      <c r="C543" s="1" t="s">
        <v>60</v>
      </c>
      <c r="D543" s="1" t="s">
        <v>60</v>
      </c>
      <c r="E543" s="1" t="s">
        <v>876</v>
      </c>
      <c r="F543" s="1" t="s">
        <v>1502</v>
      </c>
      <c r="G543" s="1" t="s">
        <v>100</v>
      </c>
      <c r="H543" s="1" t="s">
        <v>101</v>
      </c>
      <c r="I543" s="1" t="s">
        <v>903</v>
      </c>
      <c r="J543" s="1" t="s">
        <v>941</v>
      </c>
      <c r="K543" s="1" t="s">
        <v>120</v>
      </c>
      <c r="L543" s="1" t="s">
        <v>237</v>
      </c>
      <c r="M543" s="1">
        <v>1</v>
      </c>
      <c r="N543" s="1" t="s">
        <v>1503</v>
      </c>
      <c r="O543" s="1" t="s">
        <v>122</v>
      </c>
      <c r="P543" s="1" t="s">
        <v>123</v>
      </c>
      <c r="Q543" s="1" t="s">
        <v>163</v>
      </c>
      <c r="R543" s="1" t="s">
        <v>109</v>
      </c>
      <c r="S543" s="1" t="s">
        <v>109</v>
      </c>
      <c r="T543" s="1" t="s">
        <v>125</v>
      </c>
      <c r="U543" s="1" t="s">
        <v>126</v>
      </c>
      <c r="V543" s="1" t="s">
        <v>238</v>
      </c>
      <c r="W543" s="1" t="s">
        <v>238</v>
      </c>
      <c r="X543" s="1" t="s">
        <v>1501</v>
      </c>
      <c r="Y543" s="1" t="s">
        <v>130</v>
      </c>
      <c r="Z543" s="1" t="s">
        <v>902</v>
      </c>
      <c r="AA543" s="1" t="s">
        <v>1460</v>
      </c>
      <c r="AB543" s="1"/>
      <c r="AC543" s="1" t="s">
        <v>19</v>
      </c>
      <c r="AD543">
        <v>1</v>
      </c>
      <c r="AE543">
        <v>0</v>
      </c>
      <c r="AF543">
        <v>81</v>
      </c>
      <c r="AG543">
        <v>81</v>
      </c>
      <c r="AH543" t="str">
        <f t="shared" si="29"/>
        <v>81:1</v>
      </c>
      <c r="AI543">
        <f t="shared" si="30"/>
        <v>81</v>
      </c>
    </row>
    <row r="544" spans="1:35" x14ac:dyDescent="0.15">
      <c r="A544" t="str">
        <f t="shared" si="28"/>
        <v>135103400110103025</v>
      </c>
      <c r="B544" s="1" t="s">
        <v>899</v>
      </c>
      <c r="C544" s="1" t="s">
        <v>60</v>
      </c>
      <c r="D544" s="1" t="s">
        <v>60</v>
      </c>
      <c r="E544" s="1" t="s">
        <v>876</v>
      </c>
      <c r="F544" s="1" t="s">
        <v>1504</v>
      </c>
      <c r="G544" s="1" t="s">
        <v>100</v>
      </c>
      <c r="H544" s="1" t="s">
        <v>101</v>
      </c>
      <c r="I544" s="1" t="s">
        <v>900</v>
      </c>
      <c r="J544" s="1" t="s">
        <v>1505</v>
      </c>
      <c r="K544" s="1" t="s">
        <v>249</v>
      </c>
      <c r="L544" s="1" t="s">
        <v>237</v>
      </c>
      <c r="M544" s="1">
        <v>1</v>
      </c>
      <c r="N544" s="1" t="s">
        <v>1492</v>
      </c>
      <c r="O544" s="1" t="s">
        <v>122</v>
      </c>
      <c r="P544" s="1" t="s">
        <v>123</v>
      </c>
      <c r="Q544" s="1" t="s">
        <v>163</v>
      </c>
      <c r="R544" s="1" t="s">
        <v>109</v>
      </c>
      <c r="S544" s="1" t="s">
        <v>109</v>
      </c>
      <c r="T544" s="1" t="s">
        <v>125</v>
      </c>
      <c r="U544" s="1" t="s">
        <v>126</v>
      </c>
      <c r="V544" s="1" t="s">
        <v>326</v>
      </c>
      <c r="W544" s="1" t="s">
        <v>326</v>
      </c>
      <c r="X544" s="1" t="s">
        <v>906</v>
      </c>
      <c r="Y544" s="1" t="s">
        <v>130</v>
      </c>
      <c r="Z544" s="1" t="s">
        <v>902</v>
      </c>
      <c r="AA544" s="1" t="s">
        <v>1460</v>
      </c>
      <c r="AB544" s="1"/>
      <c r="AC544" s="1" t="s">
        <v>18</v>
      </c>
      <c r="AD544">
        <v>1</v>
      </c>
      <c r="AE544">
        <v>2</v>
      </c>
      <c r="AF544">
        <v>134</v>
      </c>
      <c r="AG544">
        <v>136</v>
      </c>
      <c r="AH544" t="str">
        <f t="shared" si="29"/>
        <v>134:1</v>
      </c>
      <c r="AI544">
        <f t="shared" si="30"/>
        <v>134</v>
      </c>
    </row>
    <row r="545" spans="1:35" x14ac:dyDescent="0.15">
      <c r="A545" t="str">
        <f t="shared" si="28"/>
        <v>135103400110103026</v>
      </c>
      <c r="B545" s="1" t="s">
        <v>899</v>
      </c>
      <c r="C545" s="1" t="s">
        <v>60</v>
      </c>
      <c r="D545" s="1" t="s">
        <v>60</v>
      </c>
      <c r="E545" s="1" t="s">
        <v>876</v>
      </c>
      <c r="F545" s="1" t="s">
        <v>1506</v>
      </c>
      <c r="G545" s="1" t="s">
        <v>100</v>
      </c>
      <c r="H545" s="1" t="s">
        <v>101</v>
      </c>
      <c r="I545" s="1" t="s">
        <v>900</v>
      </c>
      <c r="J545" s="1" t="s">
        <v>1507</v>
      </c>
      <c r="K545" s="1" t="s">
        <v>249</v>
      </c>
      <c r="L545" s="1" t="s">
        <v>237</v>
      </c>
      <c r="M545" s="1">
        <v>1</v>
      </c>
      <c r="N545" s="1" t="s">
        <v>1492</v>
      </c>
      <c r="O545" s="1" t="s">
        <v>122</v>
      </c>
      <c r="P545" s="1" t="s">
        <v>123</v>
      </c>
      <c r="Q545" s="1" t="s">
        <v>163</v>
      </c>
      <c r="R545" s="1" t="s">
        <v>109</v>
      </c>
      <c r="S545" s="1" t="s">
        <v>109</v>
      </c>
      <c r="T545" s="1" t="s">
        <v>125</v>
      </c>
      <c r="U545" s="1" t="s">
        <v>126</v>
      </c>
      <c r="V545" s="1" t="s">
        <v>868</v>
      </c>
      <c r="W545" s="1" t="s">
        <v>868</v>
      </c>
      <c r="X545" s="1" t="s">
        <v>1508</v>
      </c>
      <c r="Y545" s="1" t="s">
        <v>130</v>
      </c>
      <c r="Z545" s="1" t="s">
        <v>902</v>
      </c>
      <c r="AA545" s="1" t="s">
        <v>1460</v>
      </c>
      <c r="AB545" s="1"/>
      <c r="AC545" s="1" t="s">
        <v>18</v>
      </c>
      <c r="AD545">
        <v>1</v>
      </c>
      <c r="AE545">
        <v>0</v>
      </c>
      <c r="AF545">
        <v>14</v>
      </c>
      <c r="AG545">
        <v>14</v>
      </c>
      <c r="AH545" t="str">
        <f t="shared" si="29"/>
        <v>14:1</v>
      </c>
      <c r="AI545">
        <f t="shared" si="30"/>
        <v>14</v>
      </c>
    </row>
    <row r="546" spans="1:35" x14ac:dyDescent="0.15">
      <c r="A546" t="str">
        <f t="shared" si="28"/>
        <v>135103400110103027</v>
      </c>
      <c r="B546" s="1" t="s">
        <v>899</v>
      </c>
      <c r="C546" s="1" t="s">
        <v>60</v>
      </c>
      <c r="D546" s="1" t="s">
        <v>60</v>
      </c>
      <c r="E546" s="1" t="s">
        <v>876</v>
      </c>
      <c r="F546" s="1" t="s">
        <v>1509</v>
      </c>
      <c r="G546" s="1" t="s">
        <v>100</v>
      </c>
      <c r="H546" s="1" t="s">
        <v>101</v>
      </c>
      <c r="I546" s="1" t="s">
        <v>903</v>
      </c>
      <c r="J546" s="1" t="s">
        <v>1510</v>
      </c>
      <c r="K546" s="1" t="s">
        <v>249</v>
      </c>
      <c r="L546" s="1" t="s">
        <v>237</v>
      </c>
      <c r="M546" s="1">
        <v>1</v>
      </c>
      <c r="N546" s="1" t="s">
        <v>905</v>
      </c>
      <c r="O546" s="1" t="s">
        <v>122</v>
      </c>
      <c r="P546" s="1" t="s">
        <v>123</v>
      </c>
      <c r="Q546" s="1" t="s">
        <v>107</v>
      </c>
      <c r="R546" s="1" t="s">
        <v>108</v>
      </c>
      <c r="S546" s="1" t="s">
        <v>109</v>
      </c>
      <c r="T546" s="1" t="s">
        <v>125</v>
      </c>
      <c r="U546" s="1" t="s">
        <v>126</v>
      </c>
      <c r="V546" s="1" t="s">
        <v>868</v>
      </c>
      <c r="W546" s="1" t="s">
        <v>868</v>
      </c>
      <c r="X546" s="1" t="s">
        <v>1511</v>
      </c>
      <c r="Y546" s="1" t="s">
        <v>130</v>
      </c>
      <c r="Z546" s="1" t="s">
        <v>902</v>
      </c>
      <c r="AA546" s="1" t="s">
        <v>1460</v>
      </c>
      <c r="AB546" s="1"/>
      <c r="AC546" s="1" t="s">
        <v>18</v>
      </c>
      <c r="AD546">
        <v>1</v>
      </c>
      <c r="AE546">
        <v>0</v>
      </c>
      <c r="AF546">
        <v>48</v>
      </c>
      <c r="AG546">
        <v>48</v>
      </c>
      <c r="AH546" t="str">
        <f t="shared" si="29"/>
        <v>48:1</v>
      </c>
      <c r="AI546">
        <f t="shared" si="30"/>
        <v>48</v>
      </c>
    </row>
    <row r="547" spans="1:35" x14ac:dyDescent="0.15">
      <c r="A547" t="str">
        <f t="shared" si="28"/>
        <v>135103400110103028</v>
      </c>
      <c r="B547" s="1" t="s">
        <v>899</v>
      </c>
      <c r="C547" s="1" t="s">
        <v>60</v>
      </c>
      <c r="D547" s="1" t="s">
        <v>60</v>
      </c>
      <c r="E547" s="1" t="s">
        <v>876</v>
      </c>
      <c r="F547" s="1" t="s">
        <v>1512</v>
      </c>
      <c r="G547" s="1" t="s">
        <v>100</v>
      </c>
      <c r="H547" s="1" t="s">
        <v>101</v>
      </c>
      <c r="I547" s="1" t="s">
        <v>914</v>
      </c>
      <c r="J547" s="1" t="s">
        <v>1513</v>
      </c>
      <c r="K547" s="1" t="s">
        <v>249</v>
      </c>
      <c r="L547" s="1" t="s">
        <v>237</v>
      </c>
      <c r="M547" s="1">
        <v>1</v>
      </c>
      <c r="N547" s="1" t="s">
        <v>891</v>
      </c>
      <c r="O547" s="1" t="s">
        <v>122</v>
      </c>
      <c r="P547" s="1" t="s">
        <v>123</v>
      </c>
      <c r="Q547" s="1" t="s">
        <v>107</v>
      </c>
      <c r="R547" s="1" t="s">
        <v>108</v>
      </c>
      <c r="S547" s="1" t="s">
        <v>137</v>
      </c>
      <c r="T547" s="1" t="s">
        <v>125</v>
      </c>
      <c r="U547" s="1" t="s">
        <v>126</v>
      </c>
      <c r="V547" s="1" t="s">
        <v>868</v>
      </c>
      <c r="W547" s="1" t="s">
        <v>868</v>
      </c>
      <c r="X547" s="1" t="s">
        <v>930</v>
      </c>
      <c r="Y547" s="1" t="s">
        <v>130</v>
      </c>
      <c r="Z547" s="1" t="s">
        <v>902</v>
      </c>
      <c r="AA547" s="1" t="s">
        <v>1460</v>
      </c>
      <c r="AB547" s="1"/>
      <c r="AC547" s="1" t="s">
        <v>18</v>
      </c>
      <c r="AD547">
        <v>1</v>
      </c>
      <c r="AE547">
        <v>0</v>
      </c>
      <c r="AF547">
        <v>1</v>
      </c>
      <c r="AG547">
        <v>1</v>
      </c>
      <c r="AH547" t="str">
        <f t="shared" si="29"/>
        <v>1:1</v>
      </c>
      <c r="AI547">
        <f t="shared" si="30"/>
        <v>1</v>
      </c>
    </row>
    <row r="548" spans="1:35" x14ac:dyDescent="0.15">
      <c r="A548" t="str">
        <f t="shared" si="28"/>
        <v>135103400110103029</v>
      </c>
      <c r="B548" s="1" t="s">
        <v>899</v>
      </c>
      <c r="C548" s="1" t="s">
        <v>60</v>
      </c>
      <c r="D548" s="1" t="s">
        <v>60</v>
      </c>
      <c r="E548" s="1" t="s">
        <v>876</v>
      </c>
      <c r="F548" s="1" t="s">
        <v>920</v>
      </c>
      <c r="G548" s="1" t="s">
        <v>100</v>
      </c>
      <c r="H548" s="1" t="s">
        <v>101</v>
      </c>
      <c r="I548" s="1" t="s">
        <v>900</v>
      </c>
      <c r="J548" s="1" t="s">
        <v>1514</v>
      </c>
      <c r="K548" s="1" t="s">
        <v>249</v>
      </c>
      <c r="L548" s="1" t="s">
        <v>237</v>
      </c>
      <c r="M548" s="1">
        <v>1</v>
      </c>
      <c r="N548" s="1" t="s">
        <v>1515</v>
      </c>
      <c r="O548" s="1" t="s">
        <v>122</v>
      </c>
      <c r="P548" s="1" t="s">
        <v>123</v>
      </c>
      <c r="Q548" s="1" t="s">
        <v>163</v>
      </c>
      <c r="R548" s="1" t="s">
        <v>1247</v>
      </c>
      <c r="S548" s="1" t="s">
        <v>109</v>
      </c>
      <c r="T548" s="1" t="s">
        <v>125</v>
      </c>
      <c r="U548" s="1" t="s">
        <v>126</v>
      </c>
      <c r="V548" s="1" t="s">
        <v>375</v>
      </c>
      <c r="W548" s="1" t="s">
        <v>375</v>
      </c>
      <c r="X548" s="1" t="s">
        <v>1493</v>
      </c>
      <c r="Y548" s="1" t="s">
        <v>130</v>
      </c>
      <c r="Z548" s="1" t="s">
        <v>902</v>
      </c>
      <c r="AA548" s="1" t="s">
        <v>1460</v>
      </c>
      <c r="AB548" s="1"/>
      <c r="AC548" s="1" t="s">
        <v>13</v>
      </c>
      <c r="AD548">
        <v>1</v>
      </c>
      <c r="AE548">
        <v>0</v>
      </c>
      <c r="AF548">
        <v>107</v>
      </c>
      <c r="AG548">
        <v>107</v>
      </c>
      <c r="AH548" t="str">
        <f t="shared" si="29"/>
        <v>107:1</v>
      </c>
      <c r="AI548">
        <f t="shared" si="30"/>
        <v>107</v>
      </c>
    </row>
    <row r="549" spans="1:35" x14ac:dyDescent="0.15">
      <c r="A549" t="str">
        <f t="shared" si="28"/>
        <v>135103400110103030</v>
      </c>
      <c r="B549" s="1" t="s">
        <v>899</v>
      </c>
      <c r="C549" s="1" t="s">
        <v>60</v>
      </c>
      <c r="D549" s="1" t="s">
        <v>60</v>
      </c>
      <c r="E549" s="1" t="s">
        <v>876</v>
      </c>
      <c r="F549" s="1" t="s">
        <v>1516</v>
      </c>
      <c r="G549" s="1" t="s">
        <v>100</v>
      </c>
      <c r="H549" s="1" t="s">
        <v>101</v>
      </c>
      <c r="I549" s="1" t="s">
        <v>923</v>
      </c>
      <c r="J549" s="1" t="s">
        <v>1517</v>
      </c>
      <c r="K549" s="1" t="s">
        <v>249</v>
      </c>
      <c r="L549" s="1" t="s">
        <v>237</v>
      </c>
      <c r="M549" s="1">
        <v>1</v>
      </c>
      <c r="N549" s="1" t="s">
        <v>1518</v>
      </c>
      <c r="O549" s="1" t="s">
        <v>122</v>
      </c>
      <c r="P549" s="1" t="s">
        <v>123</v>
      </c>
      <c r="Q549" s="1" t="s">
        <v>107</v>
      </c>
      <c r="R549" s="1" t="s">
        <v>109</v>
      </c>
      <c r="S549" s="1" t="s">
        <v>109</v>
      </c>
      <c r="T549" s="1" t="s">
        <v>125</v>
      </c>
      <c r="U549" s="1" t="s">
        <v>126</v>
      </c>
      <c r="V549" s="1" t="s">
        <v>428</v>
      </c>
      <c r="W549" s="1" t="s">
        <v>428</v>
      </c>
      <c r="X549" s="1" t="s">
        <v>1519</v>
      </c>
      <c r="Y549" s="1" t="s">
        <v>130</v>
      </c>
      <c r="Z549" s="1" t="s">
        <v>902</v>
      </c>
      <c r="AA549" s="1" t="s">
        <v>1460</v>
      </c>
      <c r="AB549" s="1"/>
      <c r="AC549" s="1" t="s">
        <v>14</v>
      </c>
      <c r="AD549">
        <v>1</v>
      </c>
      <c r="AE549">
        <v>0</v>
      </c>
      <c r="AF549">
        <v>26</v>
      </c>
      <c r="AG549">
        <v>26</v>
      </c>
      <c r="AH549" t="str">
        <f t="shared" si="29"/>
        <v>26:1</v>
      </c>
      <c r="AI549">
        <f t="shared" si="30"/>
        <v>26</v>
      </c>
    </row>
    <row r="550" spans="1:35" x14ac:dyDescent="0.15">
      <c r="A550" t="str">
        <f t="shared" si="28"/>
        <v>135103400110103031</v>
      </c>
      <c r="B550" s="1" t="s">
        <v>899</v>
      </c>
      <c r="C550" s="1" t="s">
        <v>60</v>
      </c>
      <c r="D550" s="1" t="s">
        <v>60</v>
      </c>
      <c r="E550" s="1" t="s">
        <v>876</v>
      </c>
      <c r="F550" s="1" t="s">
        <v>1520</v>
      </c>
      <c r="G550" s="1" t="s">
        <v>100</v>
      </c>
      <c r="H550" s="1" t="s">
        <v>101</v>
      </c>
      <c r="I550" s="1" t="s">
        <v>903</v>
      </c>
      <c r="J550" s="1" t="s">
        <v>1521</v>
      </c>
      <c r="K550" s="1" t="s">
        <v>249</v>
      </c>
      <c r="L550" s="1" t="s">
        <v>237</v>
      </c>
      <c r="M550" s="1">
        <v>1</v>
      </c>
      <c r="N550" s="1" t="s">
        <v>1522</v>
      </c>
      <c r="O550" s="1" t="s">
        <v>122</v>
      </c>
      <c r="P550" s="1" t="s">
        <v>123</v>
      </c>
      <c r="Q550" s="1" t="s">
        <v>163</v>
      </c>
      <c r="R550" s="1" t="s">
        <v>109</v>
      </c>
      <c r="S550" s="1" t="s">
        <v>109</v>
      </c>
      <c r="T550" s="1" t="s">
        <v>125</v>
      </c>
      <c r="U550" s="1" t="s">
        <v>126</v>
      </c>
      <c r="V550" s="1" t="s">
        <v>428</v>
      </c>
      <c r="W550" s="1" t="s">
        <v>428</v>
      </c>
      <c r="X550" s="1" t="s">
        <v>1523</v>
      </c>
      <c r="Y550" s="1" t="s">
        <v>130</v>
      </c>
      <c r="Z550" s="1" t="s">
        <v>902</v>
      </c>
      <c r="AA550" s="1" t="s">
        <v>1460</v>
      </c>
      <c r="AB550" s="1"/>
      <c r="AC550" s="1" t="s">
        <v>14</v>
      </c>
      <c r="AD550">
        <v>1</v>
      </c>
      <c r="AE550">
        <v>0</v>
      </c>
      <c r="AF550">
        <v>57</v>
      </c>
      <c r="AG550">
        <v>57</v>
      </c>
      <c r="AH550" t="str">
        <f t="shared" si="29"/>
        <v>57:1</v>
      </c>
      <c r="AI550">
        <f t="shared" si="30"/>
        <v>57</v>
      </c>
    </row>
    <row r="551" spans="1:35" x14ac:dyDescent="0.15">
      <c r="A551" t="str">
        <f t="shared" si="28"/>
        <v>135103400110103032</v>
      </c>
      <c r="B551" s="1" t="s">
        <v>899</v>
      </c>
      <c r="C551" s="1" t="s">
        <v>60</v>
      </c>
      <c r="D551" s="1" t="s">
        <v>60</v>
      </c>
      <c r="E551" s="1" t="s">
        <v>876</v>
      </c>
      <c r="F551" s="1" t="s">
        <v>1524</v>
      </c>
      <c r="G551" s="1" t="s">
        <v>100</v>
      </c>
      <c r="H551" s="1" t="s">
        <v>101</v>
      </c>
      <c r="I551" s="1" t="s">
        <v>914</v>
      </c>
      <c r="J551" s="1" t="s">
        <v>1525</v>
      </c>
      <c r="K551" s="1" t="s">
        <v>249</v>
      </c>
      <c r="L551" s="1" t="s">
        <v>237</v>
      </c>
      <c r="M551" s="1">
        <v>1</v>
      </c>
      <c r="N551" s="1" t="s">
        <v>891</v>
      </c>
      <c r="O551" s="1" t="s">
        <v>122</v>
      </c>
      <c r="P551" s="1" t="s">
        <v>123</v>
      </c>
      <c r="Q551" s="1" t="s">
        <v>163</v>
      </c>
      <c r="R551" s="1" t="s">
        <v>208</v>
      </c>
      <c r="S551" s="1" t="s">
        <v>109</v>
      </c>
      <c r="T551" s="1" t="s">
        <v>125</v>
      </c>
      <c r="U551" s="1" t="s">
        <v>126</v>
      </c>
      <c r="V551" s="1" t="s">
        <v>1315</v>
      </c>
      <c r="W551" s="1" t="s">
        <v>1315</v>
      </c>
      <c r="X551" s="1" t="s">
        <v>1526</v>
      </c>
      <c r="Y551" s="1" t="s">
        <v>130</v>
      </c>
      <c r="Z551" s="1" t="s">
        <v>902</v>
      </c>
      <c r="AA551" s="1" t="s">
        <v>1460</v>
      </c>
      <c r="AB551" s="1"/>
      <c r="AC551" s="1" t="s">
        <v>14</v>
      </c>
      <c r="AD551">
        <v>1</v>
      </c>
      <c r="AE551">
        <v>0</v>
      </c>
      <c r="AF551">
        <v>44</v>
      </c>
      <c r="AG551">
        <v>44</v>
      </c>
      <c r="AH551" t="str">
        <f t="shared" si="29"/>
        <v>44:1</v>
      </c>
      <c r="AI551">
        <f t="shared" si="30"/>
        <v>44</v>
      </c>
    </row>
    <row r="552" spans="1:35" x14ac:dyDescent="0.15">
      <c r="A552" t="str">
        <f t="shared" si="28"/>
        <v>135103400110103033</v>
      </c>
      <c r="B552" s="1" t="s">
        <v>899</v>
      </c>
      <c r="C552" s="1" t="s">
        <v>60</v>
      </c>
      <c r="D552" s="1" t="s">
        <v>60</v>
      </c>
      <c r="E552" s="1" t="s">
        <v>876</v>
      </c>
      <c r="F552" s="1" t="s">
        <v>925</v>
      </c>
      <c r="G552" s="1" t="s">
        <v>100</v>
      </c>
      <c r="H552" s="1" t="s">
        <v>101</v>
      </c>
      <c r="I552" s="1" t="s">
        <v>927</v>
      </c>
      <c r="J552" s="1" t="s">
        <v>1527</v>
      </c>
      <c r="K552" s="1" t="s">
        <v>249</v>
      </c>
      <c r="L552" s="1" t="s">
        <v>237</v>
      </c>
      <c r="M552" s="1">
        <v>1</v>
      </c>
      <c r="N552" s="1" t="s">
        <v>911</v>
      </c>
      <c r="O552" s="1" t="s">
        <v>122</v>
      </c>
      <c r="P552" s="1" t="s">
        <v>123</v>
      </c>
      <c r="Q552" s="1" t="s">
        <v>163</v>
      </c>
      <c r="R552" s="1" t="s">
        <v>109</v>
      </c>
      <c r="S552" s="1" t="s">
        <v>109</v>
      </c>
      <c r="T552" s="1" t="s">
        <v>125</v>
      </c>
      <c r="U552" s="1" t="s">
        <v>126</v>
      </c>
      <c r="V552" s="1" t="s">
        <v>432</v>
      </c>
      <c r="W552" s="1" t="s">
        <v>432</v>
      </c>
      <c r="X552" s="1" t="s">
        <v>1528</v>
      </c>
      <c r="Y552" s="1" t="s">
        <v>130</v>
      </c>
      <c r="Z552" s="1" t="s">
        <v>902</v>
      </c>
      <c r="AA552" s="1" t="s">
        <v>1460</v>
      </c>
      <c r="AB552" s="1"/>
      <c r="AC552" s="1" t="s">
        <v>14</v>
      </c>
      <c r="AD552">
        <v>1</v>
      </c>
      <c r="AE552">
        <v>0</v>
      </c>
      <c r="AF552">
        <v>47</v>
      </c>
      <c r="AG552">
        <v>47</v>
      </c>
      <c r="AH552" t="str">
        <f t="shared" si="29"/>
        <v>47:1</v>
      </c>
      <c r="AI552">
        <f t="shared" si="30"/>
        <v>47</v>
      </c>
    </row>
    <row r="553" spans="1:35" x14ac:dyDescent="0.15">
      <c r="A553" t="str">
        <f t="shared" si="28"/>
        <v>135103400110103034</v>
      </c>
      <c r="B553" s="1" t="s">
        <v>899</v>
      </c>
      <c r="C553" s="1" t="s">
        <v>60</v>
      </c>
      <c r="D553" s="1" t="s">
        <v>60</v>
      </c>
      <c r="E553" s="1" t="s">
        <v>876</v>
      </c>
      <c r="F553" s="1" t="s">
        <v>1529</v>
      </c>
      <c r="G553" s="1" t="s">
        <v>100</v>
      </c>
      <c r="H553" s="1" t="s">
        <v>101</v>
      </c>
      <c r="I553" s="1" t="s">
        <v>927</v>
      </c>
      <c r="J553" s="1" t="s">
        <v>1530</v>
      </c>
      <c r="K553" s="1" t="s">
        <v>249</v>
      </c>
      <c r="L553" s="1" t="s">
        <v>237</v>
      </c>
      <c r="M553" s="1">
        <v>1</v>
      </c>
      <c r="N553" s="1" t="s">
        <v>919</v>
      </c>
      <c r="O553" s="1" t="s">
        <v>122</v>
      </c>
      <c r="P553" s="1" t="s">
        <v>123</v>
      </c>
      <c r="Q553" s="1" t="s">
        <v>107</v>
      </c>
      <c r="R553" s="1" t="s">
        <v>108</v>
      </c>
      <c r="S553" s="1" t="s">
        <v>137</v>
      </c>
      <c r="T553" s="1" t="s">
        <v>125</v>
      </c>
      <c r="U553" s="1" t="s">
        <v>126</v>
      </c>
      <c r="V553" s="1" t="s">
        <v>440</v>
      </c>
      <c r="W553" s="1" t="s">
        <v>440</v>
      </c>
      <c r="X553" s="1" t="s">
        <v>1531</v>
      </c>
      <c r="Y553" s="1" t="s">
        <v>130</v>
      </c>
      <c r="Z553" s="1" t="s">
        <v>902</v>
      </c>
      <c r="AA553" s="1" t="s">
        <v>1460</v>
      </c>
      <c r="AB553" s="1"/>
      <c r="AC553" s="1" t="s">
        <v>14</v>
      </c>
      <c r="AD553">
        <v>1</v>
      </c>
      <c r="AE553">
        <v>0</v>
      </c>
      <c r="AF553">
        <v>0</v>
      </c>
      <c r="AG553">
        <v>0</v>
      </c>
      <c r="AH553" t="str">
        <f t="shared" si="29"/>
        <v>0:1</v>
      </c>
      <c r="AI553">
        <f t="shared" si="30"/>
        <v>0</v>
      </c>
    </row>
    <row r="554" spans="1:35" x14ac:dyDescent="0.15">
      <c r="A554" t="str">
        <f t="shared" si="28"/>
        <v>135103400110103035</v>
      </c>
      <c r="B554" s="1" t="s">
        <v>899</v>
      </c>
      <c r="C554" s="1" t="s">
        <v>60</v>
      </c>
      <c r="D554" s="1" t="s">
        <v>60</v>
      </c>
      <c r="E554" s="1" t="s">
        <v>876</v>
      </c>
      <c r="F554" s="1" t="s">
        <v>1532</v>
      </c>
      <c r="G554" s="1" t="s">
        <v>100</v>
      </c>
      <c r="H554" s="1" t="s">
        <v>101</v>
      </c>
      <c r="I554" s="1" t="s">
        <v>927</v>
      </c>
      <c r="J554" s="1" t="s">
        <v>1533</v>
      </c>
      <c r="K554" s="1" t="s">
        <v>249</v>
      </c>
      <c r="L554" s="1" t="s">
        <v>237</v>
      </c>
      <c r="M554" s="1">
        <v>1</v>
      </c>
      <c r="N554" s="1" t="s">
        <v>919</v>
      </c>
      <c r="O554" s="1" t="s">
        <v>122</v>
      </c>
      <c r="P554" s="1" t="s">
        <v>123</v>
      </c>
      <c r="Q554" s="1" t="s">
        <v>163</v>
      </c>
      <c r="R554" s="1" t="s">
        <v>109</v>
      </c>
      <c r="S554" s="1" t="s">
        <v>109</v>
      </c>
      <c r="T554" s="1" t="s">
        <v>125</v>
      </c>
      <c r="U554" s="1" t="s">
        <v>126</v>
      </c>
      <c r="V554" s="1" t="s">
        <v>440</v>
      </c>
      <c r="W554" s="1" t="s">
        <v>440</v>
      </c>
      <c r="X554" s="1" t="s">
        <v>1534</v>
      </c>
      <c r="Y554" s="1" t="s">
        <v>130</v>
      </c>
      <c r="Z554" s="1" t="s">
        <v>902</v>
      </c>
      <c r="AA554" s="1" t="s">
        <v>1460</v>
      </c>
      <c r="AB554" s="1"/>
      <c r="AC554" s="1" t="s">
        <v>14</v>
      </c>
      <c r="AD554">
        <v>1</v>
      </c>
      <c r="AE554">
        <v>0</v>
      </c>
      <c r="AF554">
        <v>93</v>
      </c>
      <c r="AG554">
        <v>93</v>
      </c>
      <c r="AH554" t="str">
        <f t="shared" si="29"/>
        <v>93:1</v>
      </c>
      <c r="AI554">
        <f t="shared" si="30"/>
        <v>93</v>
      </c>
    </row>
    <row r="555" spans="1:35" x14ac:dyDescent="0.15">
      <c r="A555" t="str">
        <f t="shared" si="28"/>
        <v>135103400110103036</v>
      </c>
      <c r="B555" s="1" t="s">
        <v>899</v>
      </c>
      <c r="C555" s="1" t="s">
        <v>60</v>
      </c>
      <c r="D555" s="1" t="s">
        <v>60</v>
      </c>
      <c r="E555" s="1" t="s">
        <v>876</v>
      </c>
      <c r="F555" s="1" t="s">
        <v>1535</v>
      </c>
      <c r="G555" s="1" t="s">
        <v>100</v>
      </c>
      <c r="H555" s="1" t="s">
        <v>101</v>
      </c>
      <c r="I555" s="1" t="s">
        <v>914</v>
      </c>
      <c r="J555" s="1" t="s">
        <v>1536</v>
      </c>
      <c r="K555" s="1" t="s">
        <v>249</v>
      </c>
      <c r="L555" s="1" t="s">
        <v>237</v>
      </c>
      <c r="M555" s="1">
        <v>1</v>
      </c>
      <c r="N555" s="1" t="s">
        <v>891</v>
      </c>
      <c r="O555" s="1" t="s">
        <v>122</v>
      </c>
      <c r="P555" s="1" t="s">
        <v>123</v>
      </c>
      <c r="Q555" s="1" t="s">
        <v>107</v>
      </c>
      <c r="R555" s="1" t="s">
        <v>108</v>
      </c>
      <c r="S555" s="1" t="s">
        <v>137</v>
      </c>
      <c r="T555" s="1" t="s">
        <v>125</v>
      </c>
      <c r="U555" s="1" t="s">
        <v>126</v>
      </c>
      <c r="V555" s="1" t="s">
        <v>266</v>
      </c>
      <c r="W555" s="1" t="s">
        <v>266</v>
      </c>
      <c r="X555" s="1" t="s">
        <v>930</v>
      </c>
      <c r="Y555" s="1" t="s">
        <v>130</v>
      </c>
      <c r="Z555" s="1" t="s">
        <v>902</v>
      </c>
      <c r="AA555" s="1" t="s">
        <v>1460</v>
      </c>
      <c r="AB555" s="1"/>
      <c r="AC555" s="1" t="s">
        <v>15</v>
      </c>
      <c r="AD555">
        <v>1</v>
      </c>
      <c r="AE555">
        <v>0</v>
      </c>
      <c r="AF555">
        <v>0</v>
      </c>
      <c r="AG555">
        <v>0</v>
      </c>
      <c r="AH555" t="str">
        <f t="shared" si="29"/>
        <v>0:1</v>
      </c>
      <c r="AI555">
        <f t="shared" si="30"/>
        <v>0</v>
      </c>
    </row>
    <row r="556" spans="1:35" x14ac:dyDescent="0.15">
      <c r="A556" t="str">
        <f t="shared" si="28"/>
        <v>135103400110103037</v>
      </c>
      <c r="B556" s="1" t="s">
        <v>899</v>
      </c>
      <c r="C556" s="1" t="s">
        <v>60</v>
      </c>
      <c r="D556" s="1" t="s">
        <v>60</v>
      </c>
      <c r="E556" s="1" t="s">
        <v>876</v>
      </c>
      <c r="F556" s="1" t="s">
        <v>1537</v>
      </c>
      <c r="G556" s="1" t="s">
        <v>100</v>
      </c>
      <c r="H556" s="1" t="s">
        <v>101</v>
      </c>
      <c r="I556" s="1" t="s">
        <v>914</v>
      </c>
      <c r="J556" s="1" t="s">
        <v>1538</v>
      </c>
      <c r="K556" s="1" t="s">
        <v>249</v>
      </c>
      <c r="L556" s="1" t="s">
        <v>237</v>
      </c>
      <c r="M556" s="1">
        <v>1</v>
      </c>
      <c r="N556" s="1" t="s">
        <v>891</v>
      </c>
      <c r="O556" s="1" t="s">
        <v>122</v>
      </c>
      <c r="P556" s="1" t="s">
        <v>123</v>
      </c>
      <c r="Q556" s="1" t="s">
        <v>163</v>
      </c>
      <c r="R556" s="1" t="s">
        <v>109</v>
      </c>
      <c r="S556" s="1" t="s">
        <v>109</v>
      </c>
      <c r="T556" s="1" t="s">
        <v>125</v>
      </c>
      <c r="U556" s="1" t="s">
        <v>126</v>
      </c>
      <c r="V556" s="1" t="s">
        <v>520</v>
      </c>
      <c r="W556" s="1" t="s">
        <v>520</v>
      </c>
      <c r="X556" s="1" t="s">
        <v>906</v>
      </c>
      <c r="Y556" s="1" t="s">
        <v>130</v>
      </c>
      <c r="Z556" s="1" t="s">
        <v>902</v>
      </c>
      <c r="AA556" s="1" t="s">
        <v>1460</v>
      </c>
      <c r="AB556" s="1"/>
      <c r="AC556" s="1" t="s">
        <v>15</v>
      </c>
      <c r="AD556">
        <v>1</v>
      </c>
      <c r="AE556">
        <v>0</v>
      </c>
      <c r="AF556">
        <v>177</v>
      </c>
      <c r="AG556">
        <v>177</v>
      </c>
      <c r="AH556" t="str">
        <f t="shared" si="29"/>
        <v>177:1</v>
      </c>
      <c r="AI556">
        <f t="shared" si="30"/>
        <v>177</v>
      </c>
    </row>
    <row r="557" spans="1:35" x14ac:dyDescent="0.15">
      <c r="A557" t="str">
        <f t="shared" si="28"/>
        <v>135103400110103038</v>
      </c>
      <c r="B557" s="1" t="s">
        <v>899</v>
      </c>
      <c r="C557" s="1" t="s">
        <v>60</v>
      </c>
      <c r="D557" s="1" t="s">
        <v>60</v>
      </c>
      <c r="E557" s="1" t="s">
        <v>876</v>
      </c>
      <c r="F557" s="1" t="s">
        <v>1539</v>
      </c>
      <c r="G557" s="1" t="s">
        <v>100</v>
      </c>
      <c r="H557" s="1" t="s">
        <v>101</v>
      </c>
      <c r="I557" s="1" t="s">
        <v>927</v>
      </c>
      <c r="J557" s="1" t="s">
        <v>1540</v>
      </c>
      <c r="K557" s="1" t="s">
        <v>249</v>
      </c>
      <c r="L557" s="1" t="s">
        <v>237</v>
      </c>
      <c r="M557" s="1">
        <v>1</v>
      </c>
      <c r="N557" s="1" t="s">
        <v>1541</v>
      </c>
      <c r="O557" s="1" t="s">
        <v>122</v>
      </c>
      <c r="P557" s="1" t="s">
        <v>123</v>
      </c>
      <c r="Q557" s="1" t="s">
        <v>163</v>
      </c>
      <c r="R557" s="1" t="s">
        <v>109</v>
      </c>
      <c r="S557" s="1" t="s">
        <v>109</v>
      </c>
      <c r="T557" s="1" t="s">
        <v>125</v>
      </c>
      <c r="U557" s="1" t="s">
        <v>126</v>
      </c>
      <c r="V557" s="1" t="s">
        <v>581</v>
      </c>
      <c r="W557" s="1" t="s">
        <v>581</v>
      </c>
      <c r="X557" s="1" t="s">
        <v>1483</v>
      </c>
      <c r="Y557" s="1" t="s">
        <v>130</v>
      </c>
      <c r="Z557" s="1" t="s">
        <v>902</v>
      </c>
      <c r="AA557" s="1" t="s">
        <v>1460</v>
      </c>
      <c r="AB557" s="1"/>
      <c r="AC557" s="1" t="s">
        <v>17</v>
      </c>
      <c r="AD557">
        <v>1</v>
      </c>
      <c r="AE557">
        <v>0</v>
      </c>
      <c r="AF557">
        <v>118</v>
      </c>
      <c r="AG557">
        <v>118</v>
      </c>
      <c r="AH557" t="str">
        <f t="shared" si="29"/>
        <v>118:1</v>
      </c>
      <c r="AI557">
        <f t="shared" si="30"/>
        <v>118</v>
      </c>
    </row>
    <row r="558" spans="1:35" x14ac:dyDescent="0.15">
      <c r="A558" t="str">
        <f t="shared" si="28"/>
        <v>135103400110103039</v>
      </c>
      <c r="B558" s="1" t="s">
        <v>899</v>
      </c>
      <c r="C558" s="1" t="s">
        <v>60</v>
      </c>
      <c r="D558" s="1" t="s">
        <v>60</v>
      </c>
      <c r="E558" s="1" t="s">
        <v>876</v>
      </c>
      <c r="F558" s="1" t="s">
        <v>1542</v>
      </c>
      <c r="G558" s="1" t="s">
        <v>100</v>
      </c>
      <c r="H558" s="1" t="s">
        <v>101</v>
      </c>
      <c r="I558" s="1" t="s">
        <v>927</v>
      </c>
      <c r="J558" s="1" t="s">
        <v>1543</v>
      </c>
      <c r="K558" s="1" t="s">
        <v>249</v>
      </c>
      <c r="L558" s="1" t="s">
        <v>237</v>
      </c>
      <c r="M558" s="1">
        <v>1</v>
      </c>
      <c r="N558" s="1" t="s">
        <v>919</v>
      </c>
      <c r="O558" s="1" t="s">
        <v>122</v>
      </c>
      <c r="P558" s="1" t="s">
        <v>123</v>
      </c>
      <c r="Q558" s="1" t="s">
        <v>163</v>
      </c>
      <c r="R558" s="1" t="s">
        <v>109</v>
      </c>
      <c r="S558" s="1" t="s">
        <v>109</v>
      </c>
      <c r="T558" s="1" t="s">
        <v>125</v>
      </c>
      <c r="U558" s="1" t="s">
        <v>126</v>
      </c>
      <c r="V558" s="1" t="s">
        <v>1353</v>
      </c>
      <c r="W558" s="1" t="s">
        <v>1353</v>
      </c>
      <c r="X558" s="1" t="s">
        <v>1544</v>
      </c>
      <c r="Y558" s="1" t="s">
        <v>130</v>
      </c>
      <c r="Z558" s="1" t="s">
        <v>902</v>
      </c>
      <c r="AA558" s="1" t="s">
        <v>1460</v>
      </c>
      <c r="AB558" s="1"/>
      <c r="AC558" s="1" t="s">
        <v>21</v>
      </c>
      <c r="AD558">
        <v>1</v>
      </c>
      <c r="AE558">
        <v>0</v>
      </c>
      <c r="AF558">
        <v>89</v>
      </c>
      <c r="AG558">
        <v>89</v>
      </c>
      <c r="AH558" t="str">
        <f t="shared" si="29"/>
        <v>89:1</v>
      </c>
      <c r="AI558">
        <f t="shared" si="30"/>
        <v>89</v>
      </c>
    </row>
    <row r="559" spans="1:35" x14ac:dyDescent="0.15">
      <c r="A559" t="str">
        <f t="shared" si="28"/>
        <v>135103400110103040</v>
      </c>
      <c r="B559" s="1" t="s">
        <v>899</v>
      </c>
      <c r="C559" s="1" t="s">
        <v>60</v>
      </c>
      <c r="D559" s="1" t="s">
        <v>60</v>
      </c>
      <c r="E559" s="1" t="s">
        <v>876</v>
      </c>
      <c r="F559" s="1" t="s">
        <v>1545</v>
      </c>
      <c r="G559" s="1" t="s">
        <v>100</v>
      </c>
      <c r="H559" s="1" t="s">
        <v>101</v>
      </c>
      <c r="I559" s="1" t="s">
        <v>903</v>
      </c>
      <c r="J559" s="1" t="s">
        <v>1546</v>
      </c>
      <c r="K559" s="1" t="s">
        <v>249</v>
      </c>
      <c r="L559" s="1" t="s">
        <v>237</v>
      </c>
      <c r="M559" s="1">
        <v>1</v>
      </c>
      <c r="N559" s="1" t="s">
        <v>905</v>
      </c>
      <c r="O559" s="1" t="s">
        <v>122</v>
      </c>
      <c r="P559" s="1" t="s">
        <v>123</v>
      </c>
      <c r="Q559" s="1" t="s">
        <v>163</v>
      </c>
      <c r="R559" s="1" t="s">
        <v>109</v>
      </c>
      <c r="S559" s="1" t="s">
        <v>109</v>
      </c>
      <c r="T559" s="1" t="s">
        <v>125</v>
      </c>
      <c r="U559" s="1" t="s">
        <v>126</v>
      </c>
      <c r="V559" s="1" t="s">
        <v>862</v>
      </c>
      <c r="W559" s="1" t="s">
        <v>862</v>
      </c>
      <c r="X559" s="1" t="s">
        <v>1547</v>
      </c>
      <c r="Y559" s="1" t="s">
        <v>130</v>
      </c>
      <c r="Z559" s="1" t="s">
        <v>902</v>
      </c>
      <c r="AA559" s="1" t="s">
        <v>1460</v>
      </c>
      <c r="AB559" s="1"/>
      <c r="AC559" s="1" t="s">
        <v>21</v>
      </c>
      <c r="AD559">
        <v>1</v>
      </c>
      <c r="AE559">
        <v>0</v>
      </c>
      <c r="AF559">
        <v>97</v>
      </c>
      <c r="AG559">
        <v>97</v>
      </c>
      <c r="AH559" t="str">
        <f t="shared" si="29"/>
        <v>97:1</v>
      </c>
      <c r="AI559">
        <f t="shared" si="30"/>
        <v>97</v>
      </c>
    </row>
    <row r="560" spans="1:35" x14ac:dyDescent="0.15">
      <c r="A560" t="str">
        <f t="shared" si="28"/>
        <v>135103400110103041</v>
      </c>
      <c r="B560" s="1" t="s">
        <v>899</v>
      </c>
      <c r="C560" s="1" t="s">
        <v>60</v>
      </c>
      <c r="D560" s="1" t="s">
        <v>60</v>
      </c>
      <c r="E560" s="1" t="s">
        <v>876</v>
      </c>
      <c r="F560" s="1" t="s">
        <v>1548</v>
      </c>
      <c r="G560" s="1" t="s">
        <v>100</v>
      </c>
      <c r="H560" s="1" t="s">
        <v>101</v>
      </c>
      <c r="I560" s="1" t="s">
        <v>927</v>
      </c>
      <c r="J560" s="1" t="s">
        <v>1549</v>
      </c>
      <c r="K560" s="1" t="s">
        <v>249</v>
      </c>
      <c r="L560" s="1" t="s">
        <v>237</v>
      </c>
      <c r="M560" s="1">
        <v>1</v>
      </c>
      <c r="N560" s="1" t="s">
        <v>911</v>
      </c>
      <c r="O560" s="1" t="s">
        <v>122</v>
      </c>
      <c r="P560" s="1" t="s">
        <v>123</v>
      </c>
      <c r="Q560" s="1" t="s">
        <v>163</v>
      </c>
      <c r="R560" s="1" t="s">
        <v>109</v>
      </c>
      <c r="S560" s="1" t="s">
        <v>109</v>
      </c>
      <c r="T560" s="1" t="s">
        <v>125</v>
      </c>
      <c r="U560" s="1" t="s">
        <v>126</v>
      </c>
      <c r="V560" s="1" t="s">
        <v>1360</v>
      </c>
      <c r="W560" s="1" t="s">
        <v>1360</v>
      </c>
      <c r="X560" s="1" t="s">
        <v>913</v>
      </c>
      <c r="Y560" s="1" t="s">
        <v>130</v>
      </c>
      <c r="Z560" s="1" t="s">
        <v>902</v>
      </c>
      <c r="AA560" s="1" t="s">
        <v>1460</v>
      </c>
      <c r="AB560" s="1"/>
      <c r="AC560" s="1" t="s">
        <v>16</v>
      </c>
      <c r="AD560">
        <v>1</v>
      </c>
      <c r="AE560">
        <v>0</v>
      </c>
      <c r="AF560">
        <v>64</v>
      </c>
      <c r="AG560">
        <v>64</v>
      </c>
      <c r="AH560" t="str">
        <f t="shared" si="29"/>
        <v>64:1</v>
      </c>
      <c r="AI560">
        <f t="shared" si="30"/>
        <v>64</v>
      </c>
    </row>
    <row r="561" spans="1:35" x14ac:dyDescent="0.15">
      <c r="A561" t="str">
        <f t="shared" si="28"/>
        <v>135103400110103042</v>
      </c>
      <c r="B561" s="1" t="s">
        <v>899</v>
      </c>
      <c r="C561" s="1" t="s">
        <v>60</v>
      </c>
      <c r="D561" s="1" t="s">
        <v>60</v>
      </c>
      <c r="E561" s="1" t="s">
        <v>876</v>
      </c>
      <c r="F561" s="1" t="s">
        <v>1550</v>
      </c>
      <c r="G561" s="1" t="s">
        <v>100</v>
      </c>
      <c r="H561" s="1" t="s">
        <v>101</v>
      </c>
      <c r="I561" s="1" t="s">
        <v>927</v>
      </c>
      <c r="J561" s="1" t="s">
        <v>1551</v>
      </c>
      <c r="K561" s="1" t="s">
        <v>249</v>
      </c>
      <c r="L561" s="1" t="s">
        <v>237</v>
      </c>
      <c r="M561" s="1">
        <v>1</v>
      </c>
      <c r="N561" s="1" t="s">
        <v>1552</v>
      </c>
      <c r="O561" s="1" t="s">
        <v>122</v>
      </c>
      <c r="P561" s="1" t="s">
        <v>123</v>
      </c>
      <c r="Q561" s="1" t="s">
        <v>163</v>
      </c>
      <c r="R561" s="1" t="s">
        <v>109</v>
      </c>
      <c r="S561" s="1" t="s">
        <v>109</v>
      </c>
      <c r="T561" s="1" t="s">
        <v>125</v>
      </c>
      <c r="U561" s="1" t="s">
        <v>126</v>
      </c>
      <c r="V561" s="1" t="s">
        <v>1360</v>
      </c>
      <c r="W561" s="1" t="s">
        <v>1360</v>
      </c>
      <c r="X561" s="1" t="s">
        <v>913</v>
      </c>
      <c r="Y561" s="1" t="s">
        <v>130</v>
      </c>
      <c r="Z561" s="1" t="s">
        <v>902</v>
      </c>
      <c r="AA561" s="1" t="s">
        <v>1460</v>
      </c>
      <c r="AB561" s="1"/>
      <c r="AC561" s="1" t="s">
        <v>16</v>
      </c>
      <c r="AD561">
        <v>1</v>
      </c>
      <c r="AE561">
        <v>1</v>
      </c>
      <c r="AF561">
        <v>290</v>
      </c>
      <c r="AG561">
        <v>291</v>
      </c>
      <c r="AH561" t="str">
        <f t="shared" si="29"/>
        <v>290:1</v>
      </c>
      <c r="AI561">
        <f t="shared" si="30"/>
        <v>290</v>
      </c>
    </row>
    <row r="562" spans="1:35" x14ac:dyDescent="0.15">
      <c r="A562" t="str">
        <f t="shared" si="28"/>
        <v>135103400110103043</v>
      </c>
      <c r="B562" s="1" t="s">
        <v>899</v>
      </c>
      <c r="C562" s="1" t="s">
        <v>60</v>
      </c>
      <c r="D562" s="1" t="s">
        <v>60</v>
      </c>
      <c r="E562" s="1" t="s">
        <v>876</v>
      </c>
      <c r="F562" s="1" t="s">
        <v>1553</v>
      </c>
      <c r="G562" s="1" t="s">
        <v>100</v>
      </c>
      <c r="H562" s="1" t="s">
        <v>101</v>
      </c>
      <c r="I562" s="1" t="s">
        <v>927</v>
      </c>
      <c r="J562" s="1" t="s">
        <v>1554</v>
      </c>
      <c r="K562" s="1" t="s">
        <v>249</v>
      </c>
      <c r="L562" s="1" t="s">
        <v>237</v>
      </c>
      <c r="M562" s="1">
        <v>1</v>
      </c>
      <c r="N562" s="1" t="s">
        <v>872</v>
      </c>
      <c r="O562" s="1" t="s">
        <v>122</v>
      </c>
      <c r="P562" s="1" t="s">
        <v>123</v>
      </c>
      <c r="Q562" s="1" t="s">
        <v>163</v>
      </c>
      <c r="R562" s="1" t="s">
        <v>109</v>
      </c>
      <c r="S562" s="1" t="s">
        <v>109</v>
      </c>
      <c r="T562" s="1" t="s">
        <v>125</v>
      </c>
      <c r="U562" s="1" t="s">
        <v>126</v>
      </c>
      <c r="V562" s="1" t="s">
        <v>669</v>
      </c>
      <c r="W562" s="1" t="s">
        <v>669</v>
      </c>
      <c r="X562" s="1" t="s">
        <v>906</v>
      </c>
      <c r="Y562" s="1" t="s">
        <v>130</v>
      </c>
      <c r="Z562" s="1" t="s">
        <v>902</v>
      </c>
      <c r="AA562" s="1" t="s">
        <v>1460</v>
      </c>
      <c r="AB562" s="1"/>
      <c r="AC562" s="1" t="s">
        <v>16</v>
      </c>
      <c r="AD562">
        <v>1</v>
      </c>
      <c r="AE562">
        <v>0</v>
      </c>
      <c r="AF562">
        <v>63</v>
      </c>
      <c r="AG562">
        <v>63</v>
      </c>
      <c r="AH562" t="str">
        <f t="shared" si="29"/>
        <v>63:1</v>
      </c>
      <c r="AI562">
        <f t="shared" si="30"/>
        <v>63</v>
      </c>
    </row>
    <row r="563" spans="1:35" x14ac:dyDescent="0.15">
      <c r="A563" t="str">
        <f t="shared" si="28"/>
        <v>135103400110103044</v>
      </c>
      <c r="B563" s="1" t="s">
        <v>899</v>
      </c>
      <c r="C563" s="1" t="s">
        <v>60</v>
      </c>
      <c r="D563" s="1" t="s">
        <v>60</v>
      </c>
      <c r="E563" s="1" t="s">
        <v>876</v>
      </c>
      <c r="F563" s="1" t="s">
        <v>934</v>
      </c>
      <c r="G563" s="1" t="s">
        <v>100</v>
      </c>
      <c r="H563" s="1" t="s">
        <v>101</v>
      </c>
      <c r="I563" s="1" t="s">
        <v>909</v>
      </c>
      <c r="J563" s="1" t="s">
        <v>1555</v>
      </c>
      <c r="K563" s="1" t="s">
        <v>249</v>
      </c>
      <c r="L563" s="1" t="s">
        <v>237</v>
      </c>
      <c r="M563" s="1">
        <v>1</v>
      </c>
      <c r="N563" s="1" t="s">
        <v>1556</v>
      </c>
      <c r="O563" s="1" t="s">
        <v>122</v>
      </c>
      <c r="P563" s="1" t="s">
        <v>123</v>
      </c>
      <c r="Q563" s="1" t="s">
        <v>163</v>
      </c>
      <c r="R563" s="1" t="s">
        <v>109</v>
      </c>
      <c r="S563" s="1" t="s">
        <v>109</v>
      </c>
      <c r="T563" s="1" t="s">
        <v>125</v>
      </c>
      <c r="U563" s="1" t="s">
        <v>126</v>
      </c>
      <c r="V563" s="1" t="s">
        <v>685</v>
      </c>
      <c r="W563" s="1" t="s">
        <v>685</v>
      </c>
      <c r="X563" s="1" t="s">
        <v>906</v>
      </c>
      <c r="Y563" s="1" t="s">
        <v>130</v>
      </c>
      <c r="Z563" s="1" t="s">
        <v>902</v>
      </c>
      <c r="AA563" s="1" t="s">
        <v>1460</v>
      </c>
      <c r="AB563" s="1"/>
      <c r="AC563" s="1" t="s">
        <v>16</v>
      </c>
      <c r="AD563">
        <v>1</v>
      </c>
      <c r="AE563">
        <v>0</v>
      </c>
      <c r="AF563">
        <v>164</v>
      </c>
      <c r="AG563">
        <v>164</v>
      </c>
      <c r="AH563" t="str">
        <f t="shared" si="29"/>
        <v>164:1</v>
      </c>
      <c r="AI563">
        <f t="shared" si="30"/>
        <v>164</v>
      </c>
    </row>
    <row r="564" spans="1:35" x14ac:dyDescent="0.15">
      <c r="A564" t="str">
        <f t="shared" si="28"/>
        <v>135103400110103045</v>
      </c>
      <c r="B564" s="1" t="s">
        <v>899</v>
      </c>
      <c r="C564" s="1" t="s">
        <v>60</v>
      </c>
      <c r="D564" s="1" t="s">
        <v>60</v>
      </c>
      <c r="E564" s="1" t="s">
        <v>876</v>
      </c>
      <c r="F564" s="1" t="s">
        <v>936</v>
      </c>
      <c r="G564" s="1" t="s">
        <v>100</v>
      </c>
      <c r="H564" s="1" t="s">
        <v>101</v>
      </c>
      <c r="I564" s="1" t="s">
        <v>903</v>
      </c>
      <c r="J564" s="1" t="s">
        <v>1557</v>
      </c>
      <c r="K564" s="1" t="s">
        <v>249</v>
      </c>
      <c r="L564" s="1" t="s">
        <v>237</v>
      </c>
      <c r="M564" s="1">
        <v>1</v>
      </c>
      <c r="N564" s="1" t="s">
        <v>905</v>
      </c>
      <c r="O564" s="1" t="s">
        <v>122</v>
      </c>
      <c r="P564" s="1" t="s">
        <v>123</v>
      </c>
      <c r="Q564" s="1" t="s">
        <v>107</v>
      </c>
      <c r="R564" s="1" t="s">
        <v>108</v>
      </c>
      <c r="S564" s="1" t="s">
        <v>137</v>
      </c>
      <c r="T564" s="1" t="s">
        <v>125</v>
      </c>
      <c r="U564" s="1" t="s">
        <v>126</v>
      </c>
      <c r="V564" s="1" t="s">
        <v>723</v>
      </c>
      <c r="W564" s="1" t="s">
        <v>723</v>
      </c>
      <c r="X564" s="1" t="s">
        <v>930</v>
      </c>
      <c r="Y564" s="1" t="s">
        <v>130</v>
      </c>
      <c r="Z564" s="1" t="s">
        <v>902</v>
      </c>
      <c r="AA564" s="1" t="s">
        <v>1460</v>
      </c>
      <c r="AB564" s="1"/>
      <c r="AC564" s="1" t="s">
        <v>22</v>
      </c>
      <c r="AD564">
        <v>1</v>
      </c>
      <c r="AE564">
        <v>0</v>
      </c>
      <c r="AF564">
        <v>0</v>
      </c>
      <c r="AG564">
        <v>0</v>
      </c>
      <c r="AH564" t="str">
        <f t="shared" si="29"/>
        <v>0:1</v>
      </c>
      <c r="AI564">
        <f t="shared" si="30"/>
        <v>0</v>
      </c>
    </row>
    <row r="565" spans="1:35" x14ac:dyDescent="0.15">
      <c r="A565" t="str">
        <f t="shared" si="28"/>
        <v>135103400110103046</v>
      </c>
      <c r="B565" s="1" t="s">
        <v>899</v>
      </c>
      <c r="C565" s="1" t="s">
        <v>60</v>
      </c>
      <c r="D565" s="1" t="s">
        <v>60</v>
      </c>
      <c r="E565" s="1" t="s">
        <v>876</v>
      </c>
      <c r="F565" s="1" t="s">
        <v>1558</v>
      </c>
      <c r="G565" s="1" t="s">
        <v>100</v>
      </c>
      <c r="H565" s="1" t="s">
        <v>101</v>
      </c>
      <c r="I565" s="1" t="s">
        <v>900</v>
      </c>
      <c r="J565" s="1" t="s">
        <v>1559</v>
      </c>
      <c r="K565" s="1" t="s">
        <v>249</v>
      </c>
      <c r="L565" s="1" t="s">
        <v>237</v>
      </c>
      <c r="M565" s="1">
        <v>1</v>
      </c>
      <c r="N565" s="1" t="s">
        <v>1492</v>
      </c>
      <c r="O565" s="1" t="s">
        <v>122</v>
      </c>
      <c r="P565" s="1" t="s">
        <v>123</v>
      </c>
      <c r="Q565" s="1" t="s">
        <v>163</v>
      </c>
      <c r="R565" s="1" t="s">
        <v>109</v>
      </c>
      <c r="S565" s="1" t="s">
        <v>109</v>
      </c>
      <c r="T565" s="1" t="s">
        <v>125</v>
      </c>
      <c r="U565" s="1" t="s">
        <v>126</v>
      </c>
      <c r="V565" s="1" t="s">
        <v>731</v>
      </c>
      <c r="W565" s="1" t="s">
        <v>731</v>
      </c>
      <c r="X565" s="1" t="s">
        <v>1483</v>
      </c>
      <c r="Y565" s="1" t="s">
        <v>130</v>
      </c>
      <c r="Z565" s="1" t="s">
        <v>902</v>
      </c>
      <c r="AA565" s="1" t="s">
        <v>1460</v>
      </c>
      <c r="AB565" s="1"/>
      <c r="AC565" s="1" t="s">
        <v>22</v>
      </c>
      <c r="AD565">
        <v>1</v>
      </c>
      <c r="AE565">
        <v>2</v>
      </c>
      <c r="AF565">
        <v>90</v>
      </c>
      <c r="AG565">
        <v>92</v>
      </c>
      <c r="AH565" t="str">
        <f t="shared" si="29"/>
        <v>90:1</v>
      </c>
      <c r="AI565">
        <f t="shared" si="30"/>
        <v>90</v>
      </c>
    </row>
    <row r="566" spans="1:35" x14ac:dyDescent="0.15">
      <c r="A566" t="str">
        <f t="shared" si="28"/>
        <v>135103400110103047</v>
      </c>
      <c r="B566" s="1" t="s">
        <v>899</v>
      </c>
      <c r="C566" s="1" t="s">
        <v>60</v>
      </c>
      <c r="D566" s="1" t="s">
        <v>60</v>
      </c>
      <c r="E566" s="1" t="s">
        <v>876</v>
      </c>
      <c r="F566" s="1" t="s">
        <v>1560</v>
      </c>
      <c r="G566" s="1" t="s">
        <v>100</v>
      </c>
      <c r="H566" s="1" t="s">
        <v>101</v>
      </c>
      <c r="I566" s="1" t="s">
        <v>909</v>
      </c>
      <c r="J566" s="1" t="s">
        <v>1561</v>
      </c>
      <c r="K566" s="1" t="s">
        <v>249</v>
      </c>
      <c r="L566" s="1" t="s">
        <v>237</v>
      </c>
      <c r="M566" s="1">
        <v>1</v>
      </c>
      <c r="N566" s="1" t="s">
        <v>1472</v>
      </c>
      <c r="O566" s="1" t="s">
        <v>122</v>
      </c>
      <c r="P566" s="1" t="s">
        <v>123</v>
      </c>
      <c r="Q566" s="1" t="s">
        <v>163</v>
      </c>
      <c r="R566" s="1" t="s">
        <v>109</v>
      </c>
      <c r="S566" s="1" t="s">
        <v>109</v>
      </c>
      <c r="T566" s="1" t="s">
        <v>125</v>
      </c>
      <c r="U566" s="1" t="s">
        <v>126</v>
      </c>
      <c r="V566" s="1" t="s">
        <v>1374</v>
      </c>
      <c r="W566" s="1" t="s">
        <v>1374</v>
      </c>
      <c r="X566" s="1" t="s">
        <v>1483</v>
      </c>
      <c r="Y566" s="1" t="s">
        <v>130</v>
      </c>
      <c r="Z566" s="1" t="s">
        <v>902</v>
      </c>
      <c r="AA566" s="1" t="s">
        <v>1460</v>
      </c>
      <c r="AB566" s="1"/>
      <c r="AC566" s="1" t="s">
        <v>20</v>
      </c>
      <c r="AD566">
        <v>1</v>
      </c>
      <c r="AE566">
        <v>1</v>
      </c>
      <c r="AF566">
        <v>48</v>
      </c>
      <c r="AG566">
        <v>49</v>
      </c>
      <c r="AH566" t="str">
        <f t="shared" si="29"/>
        <v>48:1</v>
      </c>
      <c r="AI566">
        <f t="shared" si="30"/>
        <v>48</v>
      </c>
    </row>
    <row r="567" spans="1:35" x14ac:dyDescent="0.15">
      <c r="A567" t="str">
        <f t="shared" si="28"/>
        <v>135103400110103048</v>
      </c>
      <c r="B567" s="1" t="s">
        <v>899</v>
      </c>
      <c r="C567" s="1" t="s">
        <v>60</v>
      </c>
      <c r="D567" s="1" t="s">
        <v>60</v>
      </c>
      <c r="E567" s="1" t="s">
        <v>876</v>
      </c>
      <c r="F567" s="1" t="s">
        <v>1562</v>
      </c>
      <c r="G567" s="1" t="s">
        <v>100</v>
      </c>
      <c r="H567" s="1" t="s">
        <v>101</v>
      </c>
      <c r="I567" s="1" t="s">
        <v>909</v>
      </c>
      <c r="J567" s="1" t="s">
        <v>1563</v>
      </c>
      <c r="K567" s="1" t="s">
        <v>249</v>
      </c>
      <c r="L567" s="1" t="s">
        <v>237</v>
      </c>
      <c r="M567" s="1">
        <v>1</v>
      </c>
      <c r="N567" s="1" t="s">
        <v>1564</v>
      </c>
      <c r="O567" s="1" t="s">
        <v>122</v>
      </c>
      <c r="P567" s="1" t="s">
        <v>123</v>
      </c>
      <c r="Q567" s="1" t="s">
        <v>163</v>
      </c>
      <c r="R567" s="1" t="s">
        <v>109</v>
      </c>
      <c r="S567" s="1" t="s">
        <v>109</v>
      </c>
      <c r="T567" s="1" t="s">
        <v>125</v>
      </c>
      <c r="U567" s="1" t="s">
        <v>126</v>
      </c>
      <c r="V567" s="1" t="s">
        <v>810</v>
      </c>
      <c r="W567" s="1" t="s">
        <v>810</v>
      </c>
      <c r="X567" s="1" t="s">
        <v>1565</v>
      </c>
      <c r="Y567" s="1" t="s">
        <v>130</v>
      </c>
      <c r="Z567" s="1" t="s">
        <v>902</v>
      </c>
      <c r="AA567" s="1" t="s">
        <v>1460</v>
      </c>
      <c r="AB567" s="1"/>
      <c r="AC567" s="1" t="s">
        <v>19</v>
      </c>
      <c r="AD567">
        <v>1</v>
      </c>
      <c r="AE567">
        <v>0</v>
      </c>
      <c r="AF567">
        <v>23</v>
      </c>
      <c r="AG567">
        <v>23</v>
      </c>
      <c r="AH567" t="str">
        <f t="shared" si="29"/>
        <v>23:1</v>
      </c>
      <c r="AI567">
        <f t="shared" si="30"/>
        <v>23</v>
      </c>
    </row>
    <row r="568" spans="1:35" x14ac:dyDescent="0.15">
      <c r="A568" t="str">
        <f t="shared" si="28"/>
        <v>153103400149011001</v>
      </c>
      <c r="B568" s="1" t="s">
        <v>942</v>
      </c>
      <c r="C568" s="1" t="s">
        <v>35</v>
      </c>
      <c r="D568" s="1" t="s">
        <v>951</v>
      </c>
      <c r="E568" s="1" t="s">
        <v>876</v>
      </c>
      <c r="F568" s="1" t="s">
        <v>37</v>
      </c>
      <c r="G568" s="1" t="s">
        <v>206</v>
      </c>
      <c r="H568" s="1" t="s">
        <v>101</v>
      </c>
      <c r="I568" s="1" t="s">
        <v>943</v>
      </c>
      <c r="J568" s="1" t="s">
        <v>944</v>
      </c>
      <c r="K568" s="1" t="s">
        <v>249</v>
      </c>
      <c r="L568" s="1" t="s">
        <v>237</v>
      </c>
      <c r="M568" s="1">
        <v>1</v>
      </c>
      <c r="N568" s="1" t="s">
        <v>945</v>
      </c>
      <c r="O568" s="1" t="s">
        <v>105</v>
      </c>
      <c r="P568" s="1" t="s">
        <v>106</v>
      </c>
      <c r="Q568" s="1" t="s">
        <v>163</v>
      </c>
      <c r="R568" s="1" t="s">
        <v>109</v>
      </c>
      <c r="S568" s="1" t="s">
        <v>109</v>
      </c>
      <c r="T568" s="1" t="s">
        <v>125</v>
      </c>
      <c r="U568" s="1" t="s">
        <v>126</v>
      </c>
      <c r="V568" s="1" t="s">
        <v>334</v>
      </c>
      <c r="W568" s="1" t="s">
        <v>334</v>
      </c>
      <c r="X568" s="1" t="s">
        <v>946</v>
      </c>
      <c r="Y568" s="1" t="s">
        <v>947</v>
      </c>
      <c r="Z568" s="1" t="s">
        <v>948</v>
      </c>
      <c r="AA568" s="1" t="s">
        <v>949</v>
      </c>
      <c r="AB568" s="1" t="s">
        <v>950</v>
      </c>
      <c r="AC568" s="1" t="s">
        <v>18</v>
      </c>
      <c r="AD568">
        <v>1</v>
      </c>
      <c r="AE568">
        <v>0</v>
      </c>
      <c r="AF568">
        <v>8</v>
      </c>
      <c r="AG568">
        <v>8</v>
      </c>
      <c r="AH568" t="str">
        <f t="shared" si="29"/>
        <v>8:1</v>
      </c>
      <c r="AI568">
        <f t="shared" si="30"/>
        <v>8</v>
      </c>
    </row>
    <row r="569" spans="1:35" x14ac:dyDescent="0.15">
      <c r="A569" t="str">
        <f t="shared" si="28"/>
        <v>153103400110020001</v>
      </c>
      <c r="B569" s="1" t="s">
        <v>942</v>
      </c>
      <c r="C569" s="1" t="s">
        <v>35</v>
      </c>
      <c r="D569" s="1" t="s">
        <v>1566</v>
      </c>
      <c r="E569" s="1" t="s">
        <v>876</v>
      </c>
      <c r="F569" s="1" t="s">
        <v>1567</v>
      </c>
      <c r="G569" s="1" t="s">
        <v>100</v>
      </c>
      <c r="H569" s="1" t="s">
        <v>101</v>
      </c>
      <c r="I569" s="1" t="s">
        <v>1568</v>
      </c>
      <c r="J569" s="1" t="s">
        <v>1189</v>
      </c>
      <c r="K569" s="1" t="s">
        <v>120</v>
      </c>
      <c r="L569" s="1" t="s">
        <v>237</v>
      </c>
      <c r="M569" s="1">
        <v>1</v>
      </c>
      <c r="N569" s="1" t="s">
        <v>1569</v>
      </c>
      <c r="O569" s="1" t="s">
        <v>195</v>
      </c>
      <c r="P569" s="1" t="s">
        <v>106</v>
      </c>
      <c r="Q569" s="1" t="s">
        <v>163</v>
      </c>
      <c r="R569" s="1" t="s">
        <v>109</v>
      </c>
      <c r="S569" s="1" t="s">
        <v>109</v>
      </c>
      <c r="T569" s="1" t="s">
        <v>125</v>
      </c>
      <c r="U569" s="1" t="s">
        <v>126</v>
      </c>
      <c r="V569" s="1" t="s">
        <v>366</v>
      </c>
      <c r="W569" s="1" t="s">
        <v>366</v>
      </c>
      <c r="X569" s="1" t="s">
        <v>946</v>
      </c>
      <c r="Y569" s="1" t="s">
        <v>947</v>
      </c>
      <c r="Z569" s="1" t="s">
        <v>948</v>
      </c>
      <c r="AA569" s="1" t="s">
        <v>949</v>
      </c>
      <c r="AB569" s="1" t="s">
        <v>950</v>
      </c>
      <c r="AC569" s="1" t="s">
        <v>13</v>
      </c>
      <c r="AD569">
        <v>1</v>
      </c>
      <c r="AE569">
        <v>0</v>
      </c>
      <c r="AF569">
        <v>64</v>
      </c>
      <c r="AG569">
        <v>64</v>
      </c>
      <c r="AH569" t="str">
        <f t="shared" si="29"/>
        <v>64:1</v>
      </c>
      <c r="AI569">
        <f t="shared" si="30"/>
        <v>64</v>
      </c>
    </row>
    <row r="570" spans="1:35" x14ac:dyDescent="0.15">
      <c r="A570" t="str">
        <f t="shared" si="28"/>
        <v>153103400110021001</v>
      </c>
      <c r="B570" s="1" t="s">
        <v>942</v>
      </c>
      <c r="C570" s="1" t="s">
        <v>35</v>
      </c>
      <c r="D570" s="1" t="s">
        <v>1570</v>
      </c>
      <c r="E570" s="1" t="s">
        <v>876</v>
      </c>
      <c r="F570" s="1" t="s">
        <v>37</v>
      </c>
      <c r="G570" s="1" t="s">
        <v>100</v>
      </c>
      <c r="H570" s="1" t="s">
        <v>101</v>
      </c>
      <c r="I570" s="1" t="s">
        <v>943</v>
      </c>
      <c r="J570" s="1" t="s">
        <v>1174</v>
      </c>
      <c r="K570" s="1" t="s">
        <v>249</v>
      </c>
      <c r="L570" s="1" t="s">
        <v>237</v>
      </c>
      <c r="M570" s="1">
        <v>1</v>
      </c>
      <c r="N570" s="1" t="s">
        <v>1571</v>
      </c>
      <c r="O570" s="1" t="s">
        <v>105</v>
      </c>
      <c r="P570" s="1" t="s">
        <v>106</v>
      </c>
      <c r="Q570" s="1" t="s">
        <v>163</v>
      </c>
      <c r="R570" s="1" t="s">
        <v>109</v>
      </c>
      <c r="S570" s="1" t="s">
        <v>109</v>
      </c>
      <c r="T570" s="1" t="s">
        <v>125</v>
      </c>
      <c r="U570" s="1" t="s">
        <v>126</v>
      </c>
      <c r="V570" s="1" t="s">
        <v>390</v>
      </c>
      <c r="W570" s="1" t="s">
        <v>390</v>
      </c>
      <c r="X570" s="1" t="s">
        <v>946</v>
      </c>
      <c r="Y570" s="1" t="s">
        <v>947</v>
      </c>
      <c r="Z570" s="1" t="s">
        <v>948</v>
      </c>
      <c r="AA570" s="1" t="s">
        <v>949</v>
      </c>
      <c r="AB570" s="1" t="s">
        <v>950</v>
      </c>
      <c r="AC570" s="1" t="s">
        <v>13</v>
      </c>
      <c r="AD570">
        <v>1</v>
      </c>
      <c r="AE570">
        <v>0</v>
      </c>
      <c r="AF570">
        <v>485</v>
      </c>
      <c r="AG570">
        <v>485</v>
      </c>
      <c r="AH570" t="str">
        <f t="shared" si="29"/>
        <v>485:1</v>
      </c>
      <c r="AI570">
        <f t="shared" si="30"/>
        <v>485</v>
      </c>
    </row>
    <row r="571" spans="1:35" x14ac:dyDescent="0.15">
      <c r="A571" t="str">
        <f t="shared" si="28"/>
        <v>153103400110023001</v>
      </c>
      <c r="B571" s="1" t="s">
        <v>942</v>
      </c>
      <c r="C571" s="1" t="s">
        <v>35</v>
      </c>
      <c r="D571" s="1" t="s">
        <v>1572</v>
      </c>
      <c r="E571" s="1" t="s">
        <v>876</v>
      </c>
      <c r="F571" s="1" t="s">
        <v>37</v>
      </c>
      <c r="G571" s="1" t="s">
        <v>100</v>
      </c>
      <c r="H571" s="1" t="s">
        <v>101</v>
      </c>
      <c r="I571" s="1" t="s">
        <v>943</v>
      </c>
      <c r="J571" s="1" t="s">
        <v>1573</v>
      </c>
      <c r="K571" s="1" t="s">
        <v>249</v>
      </c>
      <c r="L571" s="1" t="s">
        <v>237</v>
      </c>
      <c r="M571" s="1">
        <v>1</v>
      </c>
      <c r="N571" s="1" t="s">
        <v>1571</v>
      </c>
      <c r="O571" s="1" t="s">
        <v>105</v>
      </c>
      <c r="P571" s="1" t="s">
        <v>106</v>
      </c>
      <c r="Q571" s="1" t="s">
        <v>163</v>
      </c>
      <c r="R571" s="1" t="s">
        <v>108</v>
      </c>
      <c r="S571" s="1" t="s">
        <v>137</v>
      </c>
      <c r="T571" s="1" t="s">
        <v>125</v>
      </c>
      <c r="U571" s="1" t="s">
        <v>126</v>
      </c>
      <c r="V571" s="1" t="s">
        <v>402</v>
      </c>
      <c r="W571" s="1" t="s">
        <v>402</v>
      </c>
      <c r="X571" s="1" t="s">
        <v>952</v>
      </c>
      <c r="Y571" s="1" t="s">
        <v>947</v>
      </c>
      <c r="Z571" s="1" t="s">
        <v>948</v>
      </c>
      <c r="AA571" s="1" t="s">
        <v>949</v>
      </c>
      <c r="AB571" s="1" t="s">
        <v>950</v>
      </c>
      <c r="AC571" s="1" t="s">
        <v>13</v>
      </c>
      <c r="AD571">
        <v>1</v>
      </c>
      <c r="AE571">
        <v>0</v>
      </c>
      <c r="AF571">
        <v>0</v>
      </c>
      <c r="AG571">
        <v>0</v>
      </c>
      <c r="AH571" t="str">
        <f t="shared" si="29"/>
        <v>0:1</v>
      </c>
      <c r="AI571">
        <f t="shared" si="30"/>
        <v>0</v>
      </c>
    </row>
    <row r="572" spans="1:35" x14ac:dyDescent="0.15">
      <c r="A572" t="str">
        <f t="shared" si="28"/>
        <v>153103400149024001</v>
      </c>
      <c r="B572" s="1" t="s">
        <v>942</v>
      </c>
      <c r="C572" s="1" t="s">
        <v>35</v>
      </c>
      <c r="D572" s="1" t="s">
        <v>1574</v>
      </c>
      <c r="E572" s="1" t="s">
        <v>876</v>
      </c>
      <c r="F572" s="1" t="s">
        <v>37</v>
      </c>
      <c r="G572" s="1" t="s">
        <v>206</v>
      </c>
      <c r="H572" s="1" t="s">
        <v>101</v>
      </c>
      <c r="I572" s="1" t="s">
        <v>943</v>
      </c>
      <c r="J572" s="1" t="s">
        <v>1176</v>
      </c>
      <c r="K572" s="1" t="s">
        <v>249</v>
      </c>
      <c r="L572" s="1" t="s">
        <v>237</v>
      </c>
      <c r="M572" s="1">
        <v>1</v>
      </c>
      <c r="N572" s="1" t="s">
        <v>945</v>
      </c>
      <c r="O572" s="1" t="s">
        <v>105</v>
      </c>
      <c r="P572" s="1" t="s">
        <v>106</v>
      </c>
      <c r="Q572" s="1" t="s">
        <v>163</v>
      </c>
      <c r="R572" s="1" t="s">
        <v>109</v>
      </c>
      <c r="S572" s="1" t="s">
        <v>109</v>
      </c>
      <c r="T572" s="1" t="s">
        <v>125</v>
      </c>
      <c r="U572" s="1" t="s">
        <v>126</v>
      </c>
      <c r="V572" s="1" t="s">
        <v>375</v>
      </c>
      <c r="W572" s="1" t="s">
        <v>375</v>
      </c>
      <c r="X572" s="1" t="s">
        <v>946</v>
      </c>
      <c r="Y572" s="1" t="s">
        <v>947</v>
      </c>
      <c r="Z572" s="1" t="s">
        <v>948</v>
      </c>
      <c r="AA572" s="1" t="s">
        <v>949</v>
      </c>
      <c r="AB572" s="1" t="s">
        <v>950</v>
      </c>
      <c r="AC572" s="1" t="s">
        <v>13</v>
      </c>
      <c r="AD572">
        <v>1</v>
      </c>
      <c r="AE572">
        <v>0</v>
      </c>
      <c r="AF572">
        <v>3</v>
      </c>
      <c r="AG572">
        <v>3</v>
      </c>
      <c r="AH572" t="str">
        <f t="shared" si="29"/>
        <v>3:1</v>
      </c>
      <c r="AI572">
        <f t="shared" si="30"/>
        <v>3</v>
      </c>
    </row>
    <row r="573" spans="1:35" x14ac:dyDescent="0.15">
      <c r="A573" t="str">
        <f t="shared" si="28"/>
        <v>153103400110041001</v>
      </c>
      <c r="B573" s="1" t="s">
        <v>942</v>
      </c>
      <c r="C573" s="1" t="s">
        <v>35</v>
      </c>
      <c r="D573" s="1" t="s">
        <v>52</v>
      </c>
      <c r="E573" s="1" t="s">
        <v>876</v>
      </c>
      <c r="F573" s="1" t="s">
        <v>37</v>
      </c>
      <c r="G573" s="1" t="s">
        <v>100</v>
      </c>
      <c r="H573" s="1" t="s">
        <v>101</v>
      </c>
      <c r="I573" s="1" t="s">
        <v>943</v>
      </c>
      <c r="J573" s="1" t="s">
        <v>1575</v>
      </c>
      <c r="K573" s="1" t="s">
        <v>249</v>
      </c>
      <c r="L573" s="1" t="s">
        <v>237</v>
      </c>
      <c r="M573" s="1">
        <v>1</v>
      </c>
      <c r="N573" s="1" t="s">
        <v>1571</v>
      </c>
      <c r="O573" s="1" t="s">
        <v>105</v>
      </c>
      <c r="P573" s="1" t="s">
        <v>106</v>
      </c>
      <c r="Q573" s="1" t="s">
        <v>163</v>
      </c>
      <c r="R573" s="1" t="s">
        <v>109</v>
      </c>
      <c r="S573" s="1" t="s">
        <v>109</v>
      </c>
      <c r="T573" s="1" t="s">
        <v>125</v>
      </c>
      <c r="U573" s="1" t="s">
        <v>126</v>
      </c>
      <c r="V573" s="1" t="s">
        <v>485</v>
      </c>
      <c r="W573" s="1" t="s">
        <v>485</v>
      </c>
      <c r="X573" s="1" t="s">
        <v>946</v>
      </c>
      <c r="Y573" s="1" t="s">
        <v>947</v>
      </c>
      <c r="Z573" s="1" t="s">
        <v>948</v>
      </c>
      <c r="AA573" s="1" t="s">
        <v>949</v>
      </c>
      <c r="AB573" s="1" t="s">
        <v>950</v>
      </c>
      <c r="AC573" s="1" t="s">
        <v>12</v>
      </c>
      <c r="AD573">
        <v>1</v>
      </c>
      <c r="AE573">
        <v>1</v>
      </c>
      <c r="AF573">
        <v>479</v>
      </c>
      <c r="AG573">
        <v>480</v>
      </c>
      <c r="AH573" t="str">
        <f t="shared" si="29"/>
        <v>479:1</v>
      </c>
      <c r="AI573">
        <f t="shared" si="30"/>
        <v>479</v>
      </c>
    </row>
    <row r="574" spans="1:35" x14ac:dyDescent="0.15">
      <c r="A574" t="str">
        <f t="shared" si="28"/>
        <v>153103400149041001</v>
      </c>
      <c r="B574" s="1" t="s">
        <v>942</v>
      </c>
      <c r="C574" s="1" t="s">
        <v>35</v>
      </c>
      <c r="D574" s="1" t="s">
        <v>52</v>
      </c>
      <c r="E574" s="1" t="s">
        <v>876</v>
      </c>
      <c r="F574" s="1" t="s">
        <v>37</v>
      </c>
      <c r="G574" s="1" t="s">
        <v>206</v>
      </c>
      <c r="H574" s="1" t="s">
        <v>101</v>
      </c>
      <c r="I574" s="1" t="s">
        <v>943</v>
      </c>
      <c r="J574" s="1" t="s">
        <v>953</v>
      </c>
      <c r="K574" s="1" t="s">
        <v>249</v>
      </c>
      <c r="L574" s="1" t="s">
        <v>237</v>
      </c>
      <c r="M574" s="1">
        <v>1</v>
      </c>
      <c r="N574" s="1" t="s">
        <v>945</v>
      </c>
      <c r="O574" s="1" t="s">
        <v>105</v>
      </c>
      <c r="P574" s="1" t="s">
        <v>106</v>
      </c>
      <c r="Q574" s="1" t="s">
        <v>163</v>
      </c>
      <c r="R574" s="1" t="s">
        <v>109</v>
      </c>
      <c r="S574" s="1" t="s">
        <v>109</v>
      </c>
      <c r="T574" s="1" t="s">
        <v>125</v>
      </c>
      <c r="U574" s="1" t="s">
        <v>126</v>
      </c>
      <c r="V574" s="1" t="s">
        <v>485</v>
      </c>
      <c r="W574" s="1" t="s">
        <v>485</v>
      </c>
      <c r="X574" s="1" t="s">
        <v>946</v>
      </c>
      <c r="Y574" s="1" t="s">
        <v>947</v>
      </c>
      <c r="Z574" s="1" t="s">
        <v>948</v>
      </c>
      <c r="AA574" s="1" t="s">
        <v>949</v>
      </c>
      <c r="AB574" s="1" t="s">
        <v>950</v>
      </c>
      <c r="AC574" s="1" t="s">
        <v>12</v>
      </c>
      <c r="AD574">
        <v>1</v>
      </c>
      <c r="AE574">
        <v>0</v>
      </c>
      <c r="AF574">
        <v>3</v>
      </c>
      <c r="AG574">
        <v>3</v>
      </c>
      <c r="AH574" t="str">
        <f t="shared" si="29"/>
        <v>3:1</v>
      </c>
      <c r="AI574">
        <f t="shared" si="30"/>
        <v>3</v>
      </c>
    </row>
    <row r="575" spans="1:35" x14ac:dyDescent="0.15">
      <c r="A575" t="str">
        <f t="shared" si="28"/>
        <v>153103400149042001</v>
      </c>
      <c r="B575" s="1" t="s">
        <v>942</v>
      </c>
      <c r="C575" s="1" t="s">
        <v>35</v>
      </c>
      <c r="D575" s="1" t="s">
        <v>1576</v>
      </c>
      <c r="E575" s="1" t="s">
        <v>876</v>
      </c>
      <c r="F575" s="1" t="s">
        <v>37</v>
      </c>
      <c r="G575" s="1" t="s">
        <v>206</v>
      </c>
      <c r="H575" s="1" t="s">
        <v>101</v>
      </c>
      <c r="I575" s="1" t="s">
        <v>943</v>
      </c>
      <c r="J575" s="1" t="s">
        <v>1577</v>
      </c>
      <c r="K575" s="1" t="s">
        <v>249</v>
      </c>
      <c r="L575" s="1" t="s">
        <v>237</v>
      </c>
      <c r="M575" s="1">
        <v>1</v>
      </c>
      <c r="N575" s="1" t="s">
        <v>945</v>
      </c>
      <c r="O575" s="1" t="s">
        <v>105</v>
      </c>
      <c r="P575" s="1" t="s">
        <v>106</v>
      </c>
      <c r="Q575" s="1" t="s">
        <v>163</v>
      </c>
      <c r="R575" s="1" t="s">
        <v>109</v>
      </c>
      <c r="S575" s="1" t="s">
        <v>109</v>
      </c>
      <c r="T575" s="1" t="s">
        <v>125</v>
      </c>
      <c r="U575" s="1" t="s">
        <v>126</v>
      </c>
      <c r="V575" s="1" t="s">
        <v>471</v>
      </c>
      <c r="W575" s="1" t="s">
        <v>471</v>
      </c>
      <c r="X575" s="1" t="s">
        <v>946</v>
      </c>
      <c r="Y575" s="1" t="s">
        <v>947</v>
      </c>
      <c r="Z575" s="1" t="s">
        <v>948</v>
      </c>
      <c r="AA575" s="1" t="s">
        <v>949</v>
      </c>
      <c r="AB575" s="1" t="s">
        <v>950</v>
      </c>
      <c r="AC575" s="1" t="s">
        <v>12</v>
      </c>
      <c r="AD575">
        <v>1</v>
      </c>
      <c r="AE575">
        <v>0</v>
      </c>
      <c r="AF575">
        <v>5</v>
      </c>
      <c r="AG575">
        <v>5</v>
      </c>
      <c r="AH575" t="str">
        <f t="shared" si="29"/>
        <v>5:1</v>
      </c>
      <c r="AI575">
        <f t="shared" si="30"/>
        <v>5</v>
      </c>
    </row>
    <row r="576" spans="1:35" x14ac:dyDescent="0.15">
      <c r="A576" t="str">
        <f t="shared" si="28"/>
        <v>153103400149051001</v>
      </c>
      <c r="B576" s="1" t="s">
        <v>942</v>
      </c>
      <c r="C576" s="1" t="s">
        <v>35</v>
      </c>
      <c r="D576" s="1" t="s">
        <v>36</v>
      </c>
      <c r="E576" s="1" t="s">
        <v>876</v>
      </c>
      <c r="F576" s="1" t="s">
        <v>37</v>
      </c>
      <c r="G576" s="1" t="s">
        <v>206</v>
      </c>
      <c r="H576" s="1" t="s">
        <v>101</v>
      </c>
      <c r="I576" s="1" t="s">
        <v>943</v>
      </c>
      <c r="J576" s="1" t="s">
        <v>1578</v>
      </c>
      <c r="K576" s="1" t="s">
        <v>249</v>
      </c>
      <c r="L576" s="1" t="s">
        <v>237</v>
      </c>
      <c r="M576" s="1">
        <v>1</v>
      </c>
      <c r="N576" s="1" t="s">
        <v>945</v>
      </c>
      <c r="O576" s="1" t="s">
        <v>105</v>
      </c>
      <c r="P576" s="1" t="s">
        <v>106</v>
      </c>
      <c r="Q576" s="1" t="s">
        <v>163</v>
      </c>
      <c r="R576" s="1" t="s">
        <v>109</v>
      </c>
      <c r="S576" s="1" t="s">
        <v>109</v>
      </c>
      <c r="T576" s="1" t="s">
        <v>125</v>
      </c>
      <c r="U576" s="1" t="s">
        <v>126</v>
      </c>
      <c r="V576" s="1" t="s">
        <v>520</v>
      </c>
      <c r="W576" s="1" t="s">
        <v>520</v>
      </c>
      <c r="X576" s="1" t="s">
        <v>946</v>
      </c>
      <c r="Y576" s="1" t="s">
        <v>947</v>
      </c>
      <c r="Z576" s="1" t="s">
        <v>948</v>
      </c>
      <c r="AA576" s="1" t="s">
        <v>949</v>
      </c>
      <c r="AB576" s="1" t="s">
        <v>950</v>
      </c>
      <c r="AC576" s="1" t="s">
        <v>15</v>
      </c>
      <c r="AD576">
        <v>1</v>
      </c>
      <c r="AE576">
        <v>0</v>
      </c>
      <c r="AF576">
        <v>5</v>
      </c>
      <c r="AG576">
        <v>5</v>
      </c>
      <c r="AH576" t="str">
        <f t="shared" si="29"/>
        <v>5:1</v>
      </c>
      <c r="AI576">
        <f t="shared" si="30"/>
        <v>5</v>
      </c>
    </row>
    <row r="577" spans="1:35" x14ac:dyDescent="0.15">
      <c r="A577" t="str">
        <f t="shared" si="28"/>
        <v>153103400149052001</v>
      </c>
      <c r="B577" s="1" t="s">
        <v>942</v>
      </c>
      <c r="C577" s="1" t="s">
        <v>35</v>
      </c>
      <c r="D577" s="1" t="s">
        <v>1579</v>
      </c>
      <c r="E577" s="1" t="s">
        <v>876</v>
      </c>
      <c r="F577" s="1" t="s">
        <v>37</v>
      </c>
      <c r="G577" s="1" t="s">
        <v>206</v>
      </c>
      <c r="H577" s="1" t="s">
        <v>101</v>
      </c>
      <c r="I577" s="1" t="s">
        <v>943</v>
      </c>
      <c r="J577" s="1" t="s">
        <v>1580</v>
      </c>
      <c r="K577" s="1" t="s">
        <v>249</v>
      </c>
      <c r="L577" s="1" t="s">
        <v>237</v>
      </c>
      <c r="M577" s="1">
        <v>1</v>
      </c>
      <c r="N577" s="1" t="s">
        <v>945</v>
      </c>
      <c r="O577" s="1" t="s">
        <v>105</v>
      </c>
      <c r="P577" s="1" t="s">
        <v>106</v>
      </c>
      <c r="Q577" s="1" t="s">
        <v>163</v>
      </c>
      <c r="R577" s="1" t="s">
        <v>109</v>
      </c>
      <c r="S577" s="1" t="s">
        <v>109</v>
      </c>
      <c r="T577" s="1" t="s">
        <v>125</v>
      </c>
      <c r="U577" s="1" t="s">
        <v>126</v>
      </c>
      <c r="V577" s="1" t="s">
        <v>540</v>
      </c>
      <c r="W577" s="1" t="s">
        <v>540</v>
      </c>
      <c r="X577" s="1" t="s">
        <v>946</v>
      </c>
      <c r="Y577" s="1" t="s">
        <v>947</v>
      </c>
      <c r="Z577" s="1" t="s">
        <v>948</v>
      </c>
      <c r="AA577" s="1" t="s">
        <v>949</v>
      </c>
      <c r="AB577" s="1" t="s">
        <v>950</v>
      </c>
      <c r="AC577" s="1" t="s">
        <v>15</v>
      </c>
      <c r="AD577">
        <v>1</v>
      </c>
      <c r="AE577">
        <v>0</v>
      </c>
      <c r="AF577">
        <v>5</v>
      </c>
      <c r="AG577">
        <v>5</v>
      </c>
      <c r="AH577" t="str">
        <f t="shared" si="29"/>
        <v>5:1</v>
      </c>
      <c r="AI577">
        <f t="shared" si="30"/>
        <v>5</v>
      </c>
    </row>
    <row r="578" spans="1:35" x14ac:dyDescent="0.15">
      <c r="A578" t="str">
        <f t="shared" ref="A578:A641" si="31">B578&amp;J578</f>
        <v>153103400149061001</v>
      </c>
      <c r="B578" s="1" t="s">
        <v>942</v>
      </c>
      <c r="C578" s="1" t="s">
        <v>35</v>
      </c>
      <c r="D578" s="1" t="s">
        <v>1581</v>
      </c>
      <c r="E578" s="1" t="s">
        <v>876</v>
      </c>
      <c r="F578" s="1" t="s">
        <v>37</v>
      </c>
      <c r="G578" s="1" t="s">
        <v>206</v>
      </c>
      <c r="H578" s="1" t="s">
        <v>101</v>
      </c>
      <c r="I578" s="1" t="s">
        <v>943</v>
      </c>
      <c r="J578" s="1" t="s">
        <v>954</v>
      </c>
      <c r="K578" s="1" t="s">
        <v>249</v>
      </c>
      <c r="L578" s="1" t="s">
        <v>237</v>
      </c>
      <c r="M578" s="1">
        <v>1</v>
      </c>
      <c r="N578" s="1" t="s">
        <v>945</v>
      </c>
      <c r="O578" s="1" t="s">
        <v>105</v>
      </c>
      <c r="P578" s="1" t="s">
        <v>106</v>
      </c>
      <c r="Q578" s="1" t="s">
        <v>163</v>
      </c>
      <c r="R578" s="1" t="s">
        <v>109</v>
      </c>
      <c r="S578" s="1" t="s">
        <v>109</v>
      </c>
      <c r="T578" s="1" t="s">
        <v>125</v>
      </c>
      <c r="U578" s="1" t="s">
        <v>126</v>
      </c>
      <c r="V578" s="1" t="s">
        <v>581</v>
      </c>
      <c r="W578" s="1" t="s">
        <v>581</v>
      </c>
      <c r="X578" s="1" t="s">
        <v>946</v>
      </c>
      <c r="Y578" s="1" t="s">
        <v>947</v>
      </c>
      <c r="Z578" s="1" t="s">
        <v>948</v>
      </c>
      <c r="AA578" s="1" t="s">
        <v>949</v>
      </c>
      <c r="AB578" s="1" t="s">
        <v>950</v>
      </c>
      <c r="AC578" s="1" t="s">
        <v>17</v>
      </c>
      <c r="AD578">
        <v>1</v>
      </c>
      <c r="AE578">
        <v>0</v>
      </c>
      <c r="AF578">
        <v>11</v>
      </c>
      <c r="AG578">
        <v>11</v>
      </c>
      <c r="AH578" t="str">
        <f t="shared" si="29"/>
        <v>11:1</v>
      </c>
      <c r="AI578">
        <f t="shared" si="30"/>
        <v>11</v>
      </c>
    </row>
    <row r="579" spans="1:35" x14ac:dyDescent="0.15">
      <c r="A579" t="str">
        <f t="shared" si="31"/>
        <v>153103400149062001</v>
      </c>
      <c r="B579" s="1" t="s">
        <v>942</v>
      </c>
      <c r="C579" s="1" t="s">
        <v>35</v>
      </c>
      <c r="D579" s="1" t="s">
        <v>1582</v>
      </c>
      <c r="E579" s="1" t="s">
        <v>876</v>
      </c>
      <c r="F579" s="1" t="s">
        <v>37</v>
      </c>
      <c r="G579" s="1" t="s">
        <v>206</v>
      </c>
      <c r="H579" s="1" t="s">
        <v>101</v>
      </c>
      <c r="I579" s="1" t="s">
        <v>943</v>
      </c>
      <c r="J579" s="1" t="s">
        <v>1179</v>
      </c>
      <c r="K579" s="1" t="s">
        <v>249</v>
      </c>
      <c r="L579" s="1" t="s">
        <v>237</v>
      </c>
      <c r="M579" s="1">
        <v>1</v>
      </c>
      <c r="N579" s="1" t="s">
        <v>945</v>
      </c>
      <c r="O579" s="1" t="s">
        <v>105</v>
      </c>
      <c r="P579" s="1" t="s">
        <v>106</v>
      </c>
      <c r="Q579" s="1" t="s">
        <v>163</v>
      </c>
      <c r="R579" s="1" t="s">
        <v>109</v>
      </c>
      <c r="S579" s="1" t="s">
        <v>109</v>
      </c>
      <c r="T579" s="1" t="s">
        <v>125</v>
      </c>
      <c r="U579" s="1" t="s">
        <v>126</v>
      </c>
      <c r="V579" s="1" t="s">
        <v>573</v>
      </c>
      <c r="W579" s="1" t="s">
        <v>573</v>
      </c>
      <c r="X579" s="1" t="s">
        <v>946</v>
      </c>
      <c r="Y579" s="1" t="s">
        <v>947</v>
      </c>
      <c r="Z579" s="1" t="s">
        <v>948</v>
      </c>
      <c r="AA579" s="1" t="s">
        <v>949</v>
      </c>
      <c r="AB579" s="1" t="s">
        <v>950</v>
      </c>
      <c r="AC579" s="1" t="s">
        <v>17</v>
      </c>
      <c r="AD579">
        <v>1</v>
      </c>
      <c r="AE579">
        <v>0</v>
      </c>
      <c r="AF579">
        <v>9</v>
      </c>
      <c r="AG579">
        <v>9</v>
      </c>
      <c r="AH579" t="str">
        <f t="shared" si="29"/>
        <v>9:1</v>
      </c>
      <c r="AI579">
        <f t="shared" si="30"/>
        <v>9</v>
      </c>
    </row>
    <row r="580" spans="1:35" x14ac:dyDescent="0.15">
      <c r="A580" t="str">
        <f t="shared" si="31"/>
        <v>153103400149063001</v>
      </c>
      <c r="B580" s="1" t="s">
        <v>942</v>
      </c>
      <c r="C580" s="1" t="s">
        <v>35</v>
      </c>
      <c r="D580" s="1" t="s">
        <v>1583</v>
      </c>
      <c r="E580" s="1" t="s">
        <v>876</v>
      </c>
      <c r="F580" s="1" t="s">
        <v>37</v>
      </c>
      <c r="G580" s="1" t="s">
        <v>206</v>
      </c>
      <c r="H580" s="1" t="s">
        <v>101</v>
      </c>
      <c r="I580" s="1" t="s">
        <v>943</v>
      </c>
      <c r="J580" s="1" t="s">
        <v>1584</v>
      </c>
      <c r="K580" s="1" t="s">
        <v>249</v>
      </c>
      <c r="L580" s="1" t="s">
        <v>237</v>
      </c>
      <c r="M580" s="1">
        <v>1</v>
      </c>
      <c r="N580" s="1" t="s">
        <v>945</v>
      </c>
      <c r="O580" s="1" t="s">
        <v>105</v>
      </c>
      <c r="P580" s="1" t="s">
        <v>106</v>
      </c>
      <c r="Q580" s="1" t="s">
        <v>163</v>
      </c>
      <c r="R580" s="1" t="s">
        <v>109</v>
      </c>
      <c r="S580" s="1" t="s">
        <v>109</v>
      </c>
      <c r="T580" s="1" t="s">
        <v>125</v>
      </c>
      <c r="U580" s="1" t="s">
        <v>126</v>
      </c>
      <c r="V580" s="1" t="s">
        <v>594</v>
      </c>
      <c r="W580" s="1" t="s">
        <v>594</v>
      </c>
      <c r="X580" s="1" t="s">
        <v>946</v>
      </c>
      <c r="Y580" s="1" t="s">
        <v>947</v>
      </c>
      <c r="Z580" s="1" t="s">
        <v>948</v>
      </c>
      <c r="AA580" s="1" t="s">
        <v>949</v>
      </c>
      <c r="AB580" s="1" t="s">
        <v>950</v>
      </c>
      <c r="AC580" s="1" t="s">
        <v>17</v>
      </c>
      <c r="AD580">
        <v>1</v>
      </c>
      <c r="AE580">
        <v>0</v>
      </c>
      <c r="AF580">
        <v>6</v>
      </c>
      <c r="AG580">
        <v>6</v>
      </c>
      <c r="AH580" t="str">
        <f t="shared" si="29"/>
        <v>6:1</v>
      </c>
      <c r="AI580">
        <f t="shared" si="30"/>
        <v>6</v>
      </c>
    </row>
    <row r="581" spans="1:35" x14ac:dyDescent="0.15">
      <c r="A581" t="str">
        <f t="shared" si="31"/>
        <v>153103400149064001</v>
      </c>
      <c r="B581" s="1" t="s">
        <v>942</v>
      </c>
      <c r="C581" s="1" t="s">
        <v>35</v>
      </c>
      <c r="D581" s="1" t="s">
        <v>1585</v>
      </c>
      <c r="E581" s="1" t="s">
        <v>876</v>
      </c>
      <c r="F581" s="1" t="s">
        <v>37</v>
      </c>
      <c r="G581" s="1" t="s">
        <v>206</v>
      </c>
      <c r="H581" s="1" t="s">
        <v>101</v>
      </c>
      <c r="I581" s="1" t="s">
        <v>943</v>
      </c>
      <c r="J581" s="1" t="s">
        <v>1586</v>
      </c>
      <c r="K581" s="1" t="s">
        <v>249</v>
      </c>
      <c r="L581" s="1" t="s">
        <v>237</v>
      </c>
      <c r="M581" s="1">
        <v>1</v>
      </c>
      <c r="N581" s="1" t="s">
        <v>945</v>
      </c>
      <c r="O581" s="1" t="s">
        <v>105</v>
      </c>
      <c r="P581" s="1" t="s">
        <v>106</v>
      </c>
      <c r="Q581" s="1" t="s">
        <v>163</v>
      </c>
      <c r="R581" s="1" t="s">
        <v>109</v>
      </c>
      <c r="S581" s="1" t="s">
        <v>109</v>
      </c>
      <c r="T581" s="1" t="s">
        <v>125</v>
      </c>
      <c r="U581" s="1" t="s">
        <v>126</v>
      </c>
      <c r="V581" s="1" t="s">
        <v>598</v>
      </c>
      <c r="W581" s="1" t="s">
        <v>598</v>
      </c>
      <c r="X581" s="1" t="s">
        <v>946</v>
      </c>
      <c r="Y581" s="1" t="s">
        <v>947</v>
      </c>
      <c r="Z581" s="1" t="s">
        <v>948</v>
      </c>
      <c r="AA581" s="1" t="s">
        <v>949</v>
      </c>
      <c r="AB581" s="1" t="s">
        <v>950</v>
      </c>
      <c r="AC581" s="1" t="s">
        <v>17</v>
      </c>
      <c r="AD581">
        <v>1</v>
      </c>
      <c r="AE581">
        <v>0</v>
      </c>
      <c r="AF581">
        <v>3</v>
      </c>
      <c r="AG581">
        <v>3</v>
      </c>
      <c r="AH581" t="str">
        <f t="shared" si="29"/>
        <v>3:1</v>
      </c>
      <c r="AI581">
        <f t="shared" si="30"/>
        <v>3</v>
      </c>
    </row>
    <row r="582" spans="1:35" x14ac:dyDescent="0.15">
      <c r="A582" t="str">
        <f t="shared" si="31"/>
        <v>153103400110071001</v>
      </c>
      <c r="B582" s="1" t="s">
        <v>942</v>
      </c>
      <c r="C582" s="1" t="s">
        <v>35</v>
      </c>
      <c r="D582" s="1" t="s">
        <v>50</v>
      </c>
      <c r="E582" s="1" t="s">
        <v>876</v>
      </c>
      <c r="F582" s="1" t="s">
        <v>37</v>
      </c>
      <c r="G582" s="1" t="s">
        <v>100</v>
      </c>
      <c r="H582" s="1" t="s">
        <v>101</v>
      </c>
      <c r="I582" s="1" t="s">
        <v>943</v>
      </c>
      <c r="J582" s="1" t="s">
        <v>955</v>
      </c>
      <c r="K582" s="1" t="s">
        <v>249</v>
      </c>
      <c r="L582" s="1" t="s">
        <v>237</v>
      </c>
      <c r="M582" s="1">
        <v>1</v>
      </c>
      <c r="N582" s="1" t="s">
        <v>1571</v>
      </c>
      <c r="O582" s="1" t="s">
        <v>105</v>
      </c>
      <c r="P582" s="1" t="s">
        <v>106</v>
      </c>
      <c r="Q582" s="1" t="s">
        <v>163</v>
      </c>
      <c r="R582" s="1" t="s">
        <v>109</v>
      </c>
      <c r="S582" s="1" t="s">
        <v>109</v>
      </c>
      <c r="T582" s="1" t="s">
        <v>125</v>
      </c>
      <c r="U582" s="1" t="s">
        <v>126</v>
      </c>
      <c r="V582" s="1" t="s">
        <v>637</v>
      </c>
      <c r="W582" s="1" t="s">
        <v>637</v>
      </c>
      <c r="X582" s="1" t="s">
        <v>946</v>
      </c>
      <c r="Y582" s="1" t="s">
        <v>947</v>
      </c>
      <c r="Z582" s="1" t="s">
        <v>948</v>
      </c>
      <c r="AA582" s="1" t="s">
        <v>949</v>
      </c>
      <c r="AB582" s="1" t="s">
        <v>950</v>
      </c>
      <c r="AC582" s="1" t="s">
        <v>21</v>
      </c>
      <c r="AD582">
        <v>1</v>
      </c>
      <c r="AE582">
        <v>2</v>
      </c>
      <c r="AF582">
        <v>468</v>
      </c>
      <c r="AG582">
        <v>470</v>
      </c>
      <c r="AH582" t="str">
        <f t="shared" si="29"/>
        <v>468:1</v>
      </c>
      <c r="AI582">
        <f t="shared" si="30"/>
        <v>468</v>
      </c>
    </row>
    <row r="583" spans="1:35" x14ac:dyDescent="0.15">
      <c r="A583" t="str">
        <f t="shared" si="31"/>
        <v>153103400149072001</v>
      </c>
      <c r="B583" s="1" t="s">
        <v>942</v>
      </c>
      <c r="C583" s="1" t="s">
        <v>35</v>
      </c>
      <c r="D583" s="1" t="s">
        <v>1587</v>
      </c>
      <c r="E583" s="1" t="s">
        <v>876</v>
      </c>
      <c r="F583" s="1" t="s">
        <v>37</v>
      </c>
      <c r="G583" s="1" t="s">
        <v>206</v>
      </c>
      <c r="H583" s="1" t="s">
        <v>101</v>
      </c>
      <c r="I583" s="1" t="s">
        <v>943</v>
      </c>
      <c r="J583" s="1" t="s">
        <v>1588</v>
      </c>
      <c r="K583" s="1" t="s">
        <v>249</v>
      </c>
      <c r="L583" s="1" t="s">
        <v>237</v>
      </c>
      <c r="M583" s="1">
        <v>1</v>
      </c>
      <c r="N583" s="1" t="s">
        <v>945</v>
      </c>
      <c r="O583" s="1" t="s">
        <v>105</v>
      </c>
      <c r="P583" s="1" t="s">
        <v>106</v>
      </c>
      <c r="Q583" s="1" t="s">
        <v>163</v>
      </c>
      <c r="R583" s="1" t="s">
        <v>109</v>
      </c>
      <c r="S583" s="1" t="s">
        <v>109</v>
      </c>
      <c r="T583" s="1" t="s">
        <v>125</v>
      </c>
      <c r="U583" s="1" t="s">
        <v>126</v>
      </c>
      <c r="V583" s="1" t="s">
        <v>606</v>
      </c>
      <c r="W583" s="1" t="s">
        <v>606</v>
      </c>
      <c r="X583" s="1" t="s">
        <v>946</v>
      </c>
      <c r="Y583" s="1" t="s">
        <v>947</v>
      </c>
      <c r="Z583" s="1" t="s">
        <v>948</v>
      </c>
      <c r="AA583" s="1" t="s">
        <v>949</v>
      </c>
      <c r="AB583" s="1" t="s">
        <v>950</v>
      </c>
      <c r="AC583" s="1" t="s">
        <v>21</v>
      </c>
      <c r="AD583">
        <v>1</v>
      </c>
      <c r="AE583">
        <v>0</v>
      </c>
      <c r="AF583">
        <v>6</v>
      </c>
      <c r="AG583">
        <v>6</v>
      </c>
      <c r="AH583" t="str">
        <f t="shared" si="29"/>
        <v>6:1</v>
      </c>
      <c r="AI583">
        <f t="shared" si="30"/>
        <v>6</v>
      </c>
    </row>
    <row r="584" spans="1:35" x14ac:dyDescent="0.15">
      <c r="A584" t="str">
        <f t="shared" si="31"/>
        <v>153103400110073001</v>
      </c>
      <c r="B584" s="1" t="s">
        <v>942</v>
      </c>
      <c r="C584" s="1" t="s">
        <v>35</v>
      </c>
      <c r="D584" s="1" t="s">
        <v>1589</v>
      </c>
      <c r="E584" s="1" t="s">
        <v>876</v>
      </c>
      <c r="F584" s="1" t="s">
        <v>37</v>
      </c>
      <c r="G584" s="1" t="s">
        <v>100</v>
      </c>
      <c r="H584" s="1" t="s">
        <v>101</v>
      </c>
      <c r="I584" s="1" t="s">
        <v>943</v>
      </c>
      <c r="J584" s="1" t="s">
        <v>1590</v>
      </c>
      <c r="K584" s="1" t="s">
        <v>249</v>
      </c>
      <c r="L584" s="1" t="s">
        <v>237</v>
      </c>
      <c r="M584" s="1">
        <v>1</v>
      </c>
      <c r="N584" s="1" t="s">
        <v>1571</v>
      </c>
      <c r="O584" s="1" t="s">
        <v>105</v>
      </c>
      <c r="P584" s="1" t="s">
        <v>106</v>
      </c>
      <c r="Q584" s="1" t="s">
        <v>163</v>
      </c>
      <c r="R584" s="1" t="s">
        <v>108</v>
      </c>
      <c r="S584" s="1" t="s">
        <v>137</v>
      </c>
      <c r="T584" s="1" t="s">
        <v>125</v>
      </c>
      <c r="U584" s="1" t="s">
        <v>126</v>
      </c>
      <c r="V584" s="1" t="s">
        <v>644</v>
      </c>
      <c r="W584" s="1" t="s">
        <v>644</v>
      </c>
      <c r="X584" s="1" t="s">
        <v>952</v>
      </c>
      <c r="Y584" s="1" t="s">
        <v>947</v>
      </c>
      <c r="Z584" s="1" t="s">
        <v>948</v>
      </c>
      <c r="AA584" s="1" t="s">
        <v>949</v>
      </c>
      <c r="AB584" s="1" t="s">
        <v>950</v>
      </c>
      <c r="AC584" s="1" t="s">
        <v>21</v>
      </c>
      <c r="AD584">
        <v>1</v>
      </c>
      <c r="AE584">
        <v>0</v>
      </c>
      <c r="AF584">
        <v>0</v>
      </c>
      <c r="AG584">
        <v>0</v>
      </c>
      <c r="AH584" t="str">
        <f t="shared" si="29"/>
        <v>0:1</v>
      </c>
      <c r="AI584">
        <f t="shared" si="30"/>
        <v>0</v>
      </c>
    </row>
    <row r="585" spans="1:35" x14ac:dyDescent="0.15">
      <c r="A585" t="str">
        <f t="shared" si="31"/>
        <v>153103400110074001</v>
      </c>
      <c r="B585" s="1" t="s">
        <v>942</v>
      </c>
      <c r="C585" s="1" t="s">
        <v>35</v>
      </c>
      <c r="D585" s="1" t="s">
        <v>58</v>
      </c>
      <c r="E585" s="1" t="s">
        <v>876</v>
      </c>
      <c r="F585" s="1" t="s">
        <v>37</v>
      </c>
      <c r="G585" s="1" t="s">
        <v>100</v>
      </c>
      <c r="H585" s="1" t="s">
        <v>101</v>
      </c>
      <c r="I585" s="1" t="s">
        <v>943</v>
      </c>
      <c r="J585" s="1" t="s">
        <v>956</v>
      </c>
      <c r="K585" s="1" t="s">
        <v>249</v>
      </c>
      <c r="L585" s="1" t="s">
        <v>237</v>
      </c>
      <c r="M585" s="1">
        <v>1</v>
      </c>
      <c r="N585" s="1" t="s">
        <v>1571</v>
      </c>
      <c r="O585" s="1" t="s">
        <v>105</v>
      </c>
      <c r="P585" s="1" t="s">
        <v>106</v>
      </c>
      <c r="Q585" s="1" t="s">
        <v>163</v>
      </c>
      <c r="R585" s="1" t="s">
        <v>109</v>
      </c>
      <c r="S585" s="1" t="s">
        <v>109</v>
      </c>
      <c r="T585" s="1" t="s">
        <v>125</v>
      </c>
      <c r="U585" s="1" t="s">
        <v>126</v>
      </c>
      <c r="V585" s="1" t="s">
        <v>633</v>
      </c>
      <c r="W585" s="1" t="s">
        <v>633</v>
      </c>
      <c r="X585" s="1" t="s">
        <v>946</v>
      </c>
      <c r="Y585" s="1" t="s">
        <v>947</v>
      </c>
      <c r="Z585" s="1" t="s">
        <v>948</v>
      </c>
      <c r="AA585" s="1" t="s">
        <v>949</v>
      </c>
      <c r="AB585" s="1" t="s">
        <v>950</v>
      </c>
      <c r="AC585" s="1" t="s">
        <v>21</v>
      </c>
      <c r="AD585">
        <v>1</v>
      </c>
      <c r="AE585">
        <v>3</v>
      </c>
      <c r="AF585">
        <v>461</v>
      </c>
      <c r="AG585">
        <v>464</v>
      </c>
      <c r="AH585" t="str">
        <f t="shared" ref="AH585:AH652" si="32">ROUND(AF585/M585,0)&amp;":"&amp;1</f>
        <v>461:1</v>
      </c>
      <c r="AI585">
        <f t="shared" ref="AI585:AI652" si="33">AF585/M585</f>
        <v>461</v>
      </c>
    </row>
    <row r="586" spans="1:35" x14ac:dyDescent="0.15">
      <c r="A586" t="str">
        <f t="shared" si="31"/>
        <v>153103400149075001</v>
      </c>
      <c r="B586" s="1" t="s">
        <v>942</v>
      </c>
      <c r="C586" s="1" t="s">
        <v>35</v>
      </c>
      <c r="D586" s="1" t="s">
        <v>1591</v>
      </c>
      <c r="E586" s="1" t="s">
        <v>876</v>
      </c>
      <c r="F586" s="1" t="s">
        <v>37</v>
      </c>
      <c r="G586" s="1" t="s">
        <v>206</v>
      </c>
      <c r="H586" s="1" t="s">
        <v>101</v>
      </c>
      <c r="I586" s="1" t="s">
        <v>943</v>
      </c>
      <c r="J586" s="1" t="s">
        <v>1592</v>
      </c>
      <c r="K586" s="1" t="s">
        <v>249</v>
      </c>
      <c r="L586" s="1" t="s">
        <v>237</v>
      </c>
      <c r="M586" s="1">
        <v>1</v>
      </c>
      <c r="N586" s="1" t="s">
        <v>945</v>
      </c>
      <c r="O586" s="1" t="s">
        <v>105</v>
      </c>
      <c r="P586" s="1" t="s">
        <v>106</v>
      </c>
      <c r="Q586" s="1" t="s">
        <v>163</v>
      </c>
      <c r="R586" s="1" t="s">
        <v>109</v>
      </c>
      <c r="S586" s="1" t="s">
        <v>109</v>
      </c>
      <c r="T586" s="1" t="s">
        <v>125</v>
      </c>
      <c r="U586" s="1" t="s">
        <v>126</v>
      </c>
      <c r="V586" s="1" t="s">
        <v>618</v>
      </c>
      <c r="W586" s="1" t="s">
        <v>618</v>
      </c>
      <c r="X586" s="1" t="s">
        <v>946</v>
      </c>
      <c r="Y586" s="1" t="s">
        <v>947</v>
      </c>
      <c r="Z586" s="1" t="s">
        <v>948</v>
      </c>
      <c r="AA586" s="1" t="s">
        <v>949</v>
      </c>
      <c r="AB586" s="1" t="s">
        <v>950</v>
      </c>
      <c r="AC586" s="1" t="s">
        <v>21</v>
      </c>
      <c r="AD586">
        <v>1</v>
      </c>
      <c r="AE586">
        <v>0</v>
      </c>
      <c r="AF586">
        <v>3</v>
      </c>
      <c r="AG586">
        <v>3</v>
      </c>
      <c r="AH586" t="str">
        <f t="shared" si="32"/>
        <v>3:1</v>
      </c>
      <c r="AI586">
        <f t="shared" si="33"/>
        <v>3</v>
      </c>
    </row>
    <row r="587" spans="1:35" x14ac:dyDescent="0.15">
      <c r="A587" t="str">
        <f t="shared" si="31"/>
        <v>153103400149081001</v>
      </c>
      <c r="B587" s="1" t="s">
        <v>942</v>
      </c>
      <c r="C587" s="1" t="s">
        <v>35</v>
      </c>
      <c r="D587" s="1" t="s">
        <v>1593</v>
      </c>
      <c r="E587" s="1" t="s">
        <v>876</v>
      </c>
      <c r="F587" s="1" t="s">
        <v>37</v>
      </c>
      <c r="G587" s="1" t="s">
        <v>206</v>
      </c>
      <c r="H587" s="1" t="s">
        <v>101</v>
      </c>
      <c r="I587" s="1" t="s">
        <v>943</v>
      </c>
      <c r="J587" s="1" t="s">
        <v>1594</v>
      </c>
      <c r="K587" s="1" t="s">
        <v>249</v>
      </c>
      <c r="L587" s="1" t="s">
        <v>237</v>
      </c>
      <c r="M587" s="1">
        <v>1</v>
      </c>
      <c r="N587" s="1" t="s">
        <v>945</v>
      </c>
      <c r="O587" s="1" t="s">
        <v>105</v>
      </c>
      <c r="P587" s="1" t="s">
        <v>106</v>
      </c>
      <c r="Q587" s="1" t="s">
        <v>163</v>
      </c>
      <c r="R587" s="1" t="s">
        <v>109</v>
      </c>
      <c r="S587" s="1" t="s">
        <v>109</v>
      </c>
      <c r="T587" s="1" t="s">
        <v>125</v>
      </c>
      <c r="U587" s="1" t="s">
        <v>126</v>
      </c>
      <c r="V587" s="1" t="s">
        <v>690</v>
      </c>
      <c r="W587" s="1" t="s">
        <v>690</v>
      </c>
      <c r="X587" s="1" t="s">
        <v>946</v>
      </c>
      <c r="Y587" s="1" t="s">
        <v>947</v>
      </c>
      <c r="Z587" s="1" t="s">
        <v>948</v>
      </c>
      <c r="AA587" s="1" t="s">
        <v>949</v>
      </c>
      <c r="AB587" s="1" t="s">
        <v>950</v>
      </c>
      <c r="AC587" s="1" t="s">
        <v>16</v>
      </c>
      <c r="AD587">
        <v>1</v>
      </c>
      <c r="AE587">
        <v>0</v>
      </c>
      <c r="AF587">
        <v>6</v>
      </c>
      <c r="AG587">
        <v>6</v>
      </c>
      <c r="AH587" t="str">
        <f t="shared" si="32"/>
        <v>6:1</v>
      </c>
      <c r="AI587">
        <f t="shared" si="33"/>
        <v>6</v>
      </c>
    </row>
    <row r="588" spans="1:35" x14ac:dyDescent="0.15">
      <c r="A588" t="str">
        <f t="shared" si="31"/>
        <v>153103400110082001</v>
      </c>
      <c r="B588" s="1" t="s">
        <v>942</v>
      </c>
      <c r="C588" s="1" t="s">
        <v>35</v>
      </c>
      <c r="D588" s="1" t="s">
        <v>56</v>
      </c>
      <c r="E588" s="1" t="s">
        <v>876</v>
      </c>
      <c r="F588" s="1" t="s">
        <v>37</v>
      </c>
      <c r="G588" s="1" t="s">
        <v>100</v>
      </c>
      <c r="H588" s="1" t="s">
        <v>101</v>
      </c>
      <c r="I588" s="1" t="s">
        <v>943</v>
      </c>
      <c r="J588" s="1" t="s">
        <v>957</v>
      </c>
      <c r="K588" s="1" t="s">
        <v>249</v>
      </c>
      <c r="L588" s="1" t="s">
        <v>237</v>
      </c>
      <c r="M588" s="1">
        <v>1</v>
      </c>
      <c r="N588" s="1" t="s">
        <v>1571</v>
      </c>
      <c r="O588" s="1" t="s">
        <v>105</v>
      </c>
      <c r="P588" s="1" t="s">
        <v>106</v>
      </c>
      <c r="Q588" s="1" t="s">
        <v>163</v>
      </c>
      <c r="R588" s="1" t="s">
        <v>109</v>
      </c>
      <c r="S588" s="1" t="s">
        <v>109</v>
      </c>
      <c r="T588" s="1" t="s">
        <v>125</v>
      </c>
      <c r="U588" s="1" t="s">
        <v>126</v>
      </c>
      <c r="V588" s="1" t="s">
        <v>695</v>
      </c>
      <c r="W588" s="1" t="s">
        <v>695</v>
      </c>
      <c r="X588" s="1" t="s">
        <v>946</v>
      </c>
      <c r="Y588" s="1" t="s">
        <v>947</v>
      </c>
      <c r="Z588" s="1" t="s">
        <v>948</v>
      </c>
      <c r="AA588" s="1" t="s">
        <v>949</v>
      </c>
      <c r="AB588" s="1" t="s">
        <v>950</v>
      </c>
      <c r="AC588" s="1" t="s">
        <v>16</v>
      </c>
      <c r="AD588">
        <v>1</v>
      </c>
      <c r="AE588">
        <v>0</v>
      </c>
      <c r="AF588">
        <v>451</v>
      </c>
      <c r="AG588">
        <v>451</v>
      </c>
      <c r="AH588" t="str">
        <f t="shared" si="32"/>
        <v>451:1</v>
      </c>
      <c r="AI588">
        <f t="shared" si="33"/>
        <v>451</v>
      </c>
    </row>
    <row r="589" spans="1:35" x14ac:dyDescent="0.15">
      <c r="A589" t="str">
        <f t="shared" si="31"/>
        <v>153103400149083001</v>
      </c>
      <c r="B589" s="1" t="s">
        <v>942</v>
      </c>
      <c r="C589" s="1" t="s">
        <v>35</v>
      </c>
      <c r="D589" s="1" t="s">
        <v>1595</v>
      </c>
      <c r="E589" s="1" t="s">
        <v>876</v>
      </c>
      <c r="F589" s="1" t="s">
        <v>37</v>
      </c>
      <c r="G589" s="1" t="s">
        <v>206</v>
      </c>
      <c r="H589" s="1" t="s">
        <v>101</v>
      </c>
      <c r="I589" s="1" t="s">
        <v>943</v>
      </c>
      <c r="J589" s="1" t="s">
        <v>959</v>
      </c>
      <c r="K589" s="1" t="s">
        <v>249</v>
      </c>
      <c r="L589" s="1" t="s">
        <v>237</v>
      </c>
      <c r="M589" s="1">
        <v>1</v>
      </c>
      <c r="N589" s="1" t="s">
        <v>945</v>
      </c>
      <c r="O589" s="1" t="s">
        <v>105</v>
      </c>
      <c r="P589" s="1" t="s">
        <v>106</v>
      </c>
      <c r="Q589" s="1" t="s">
        <v>163</v>
      </c>
      <c r="R589" s="1" t="s">
        <v>109</v>
      </c>
      <c r="S589" s="1" t="s">
        <v>109</v>
      </c>
      <c r="T589" s="1" t="s">
        <v>125</v>
      </c>
      <c r="U589" s="1" t="s">
        <v>126</v>
      </c>
      <c r="V589" s="1" t="s">
        <v>1364</v>
      </c>
      <c r="W589" s="1" t="s">
        <v>1364</v>
      </c>
      <c r="X589" s="1" t="s">
        <v>946</v>
      </c>
      <c r="Y589" s="1" t="s">
        <v>947</v>
      </c>
      <c r="Z589" s="1" t="s">
        <v>948</v>
      </c>
      <c r="AA589" s="1" t="s">
        <v>949</v>
      </c>
      <c r="AB589" s="1" t="s">
        <v>950</v>
      </c>
      <c r="AC589" s="1" t="s">
        <v>16</v>
      </c>
      <c r="AD589">
        <v>1</v>
      </c>
      <c r="AE589">
        <v>0</v>
      </c>
      <c r="AF589">
        <v>4</v>
      </c>
      <c r="AG589">
        <v>4</v>
      </c>
      <c r="AH589" t="str">
        <f t="shared" si="32"/>
        <v>4:1</v>
      </c>
      <c r="AI589">
        <f t="shared" si="33"/>
        <v>4</v>
      </c>
    </row>
    <row r="590" spans="1:35" x14ac:dyDescent="0.15">
      <c r="A590" t="str">
        <f t="shared" si="31"/>
        <v>153103400110091001</v>
      </c>
      <c r="B590" s="1" t="s">
        <v>942</v>
      </c>
      <c r="C590" s="1" t="s">
        <v>35</v>
      </c>
      <c r="D590" s="1" t="s">
        <v>1596</v>
      </c>
      <c r="E590" s="1" t="s">
        <v>876</v>
      </c>
      <c r="F590" s="1" t="s">
        <v>37</v>
      </c>
      <c r="G590" s="1" t="s">
        <v>100</v>
      </c>
      <c r="H590" s="1" t="s">
        <v>101</v>
      </c>
      <c r="I590" s="1" t="s">
        <v>943</v>
      </c>
      <c r="J590" s="1" t="s">
        <v>1597</v>
      </c>
      <c r="K590" s="1" t="s">
        <v>249</v>
      </c>
      <c r="L590" s="1" t="s">
        <v>237</v>
      </c>
      <c r="M590" s="1">
        <v>1</v>
      </c>
      <c r="N590" s="1" t="s">
        <v>1571</v>
      </c>
      <c r="O590" s="1" t="s">
        <v>105</v>
      </c>
      <c r="P590" s="1" t="s">
        <v>106</v>
      </c>
      <c r="Q590" s="1" t="s">
        <v>163</v>
      </c>
      <c r="R590" s="1" t="s">
        <v>109</v>
      </c>
      <c r="S590" s="1" t="s">
        <v>109</v>
      </c>
      <c r="T590" s="1" t="s">
        <v>125</v>
      </c>
      <c r="U590" s="1" t="s">
        <v>126</v>
      </c>
      <c r="V590" s="1" t="s">
        <v>731</v>
      </c>
      <c r="W590" s="1" t="s">
        <v>731</v>
      </c>
      <c r="X590" s="1" t="s">
        <v>946</v>
      </c>
      <c r="Y590" s="1" t="s">
        <v>947</v>
      </c>
      <c r="Z590" s="1" t="s">
        <v>948</v>
      </c>
      <c r="AA590" s="1" t="s">
        <v>949</v>
      </c>
      <c r="AB590" s="1" t="s">
        <v>950</v>
      </c>
      <c r="AC590" s="1" t="s">
        <v>22</v>
      </c>
      <c r="AD590">
        <v>1</v>
      </c>
      <c r="AE590">
        <v>0</v>
      </c>
      <c r="AF590">
        <v>454</v>
      </c>
      <c r="AG590">
        <v>454</v>
      </c>
      <c r="AH590" t="str">
        <f t="shared" si="32"/>
        <v>454:1</v>
      </c>
      <c r="AI590">
        <f t="shared" si="33"/>
        <v>454</v>
      </c>
    </row>
    <row r="591" spans="1:35" x14ac:dyDescent="0.15">
      <c r="A591" t="str">
        <f t="shared" si="31"/>
        <v>153103400149092001</v>
      </c>
      <c r="B591" s="1" t="s">
        <v>942</v>
      </c>
      <c r="C591" s="1" t="s">
        <v>35</v>
      </c>
      <c r="D591" s="1" t="s">
        <v>960</v>
      </c>
      <c r="E591" s="1" t="s">
        <v>876</v>
      </c>
      <c r="F591" s="1" t="s">
        <v>37</v>
      </c>
      <c r="G591" s="1" t="s">
        <v>206</v>
      </c>
      <c r="H591" s="1" t="s">
        <v>101</v>
      </c>
      <c r="I591" s="1" t="s">
        <v>943</v>
      </c>
      <c r="J591" s="1" t="s">
        <v>961</v>
      </c>
      <c r="K591" s="1" t="s">
        <v>249</v>
      </c>
      <c r="L591" s="1" t="s">
        <v>237</v>
      </c>
      <c r="M591" s="1">
        <v>1</v>
      </c>
      <c r="N591" s="1" t="s">
        <v>945</v>
      </c>
      <c r="O591" s="1" t="s">
        <v>105</v>
      </c>
      <c r="P591" s="1" t="s">
        <v>106</v>
      </c>
      <c r="Q591" s="1" t="s">
        <v>163</v>
      </c>
      <c r="R591" s="1" t="s">
        <v>109</v>
      </c>
      <c r="S591" s="1" t="s">
        <v>109</v>
      </c>
      <c r="T591" s="1" t="s">
        <v>125</v>
      </c>
      <c r="U591" s="1" t="s">
        <v>126</v>
      </c>
      <c r="V591" s="1" t="s">
        <v>723</v>
      </c>
      <c r="W591" s="1" t="s">
        <v>723</v>
      </c>
      <c r="X591" s="1" t="s">
        <v>946</v>
      </c>
      <c r="Y591" s="1" t="s">
        <v>947</v>
      </c>
      <c r="Z591" s="1" t="s">
        <v>948</v>
      </c>
      <c r="AA591" s="1" t="s">
        <v>949</v>
      </c>
      <c r="AB591" s="1" t="s">
        <v>950</v>
      </c>
      <c r="AC591" s="1" t="s">
        <v>22</v>
      </c>
      <c r="AD591">
        <v>1</v>
      </c>
      <c r="AE591">
        <v>0</v>
      </c>
      <c r="AF591">
        <v>7</v>
      </c>
      <c r="AG591">
        <v>7</v>
      </c>
      <c r="AH591" t="str">
        <f t="shared" si="32"/>
        <v>7:1</v>
      </c>
      <c r="AI591">
        <f t="shared" si="33"/>
        <v>7</v>
      </c>
    </row>
    <row r="592" spans="1:35" x14ac:dyDescent="0.15">
      <c r="A592" t="str">
        <f t="shared" si="31"/>
        <v>153103400110093001</v>
      </c>
      <c r="B592" s="1" t="s">
        <v>942</v>
      </c>
      <c r="C592" s="1" t="s">
        <v>35</v>
      </c>
      <c r="D592" s="1" t="s">
        <v>962</v>
      </c>
      <c r="E592" s="1" t="s">
        <v>876</v>
      </c>
      <c r="F592" s="1" t="s">
        <v>37</v>
      </c>
      <c r="G592" s="1" t="s">
        <v>100</v>
      </c>
      <c r="H592" s="1" t="s">
        <v>101</v>
      </c>
      <c r="I592" s="1" t="s">
        <v>943</v>
      </c>
      <c r="J592" s="1" t="s">
        <v>1178</v>
      </c>
      <c r="K592" s="1" t="s">
        <v>249</v>
      </c>
      <c r="L592" s="1" t="s">
        <v>237</v>
      </c>
      <c r="M592" s="1">
        <v>1</v>
      </c>
      <c r="N592" s="1" t="s">
        <v>1571</v>
      </c>
      <c r="O592" s="1" t="s">
        <v>105</v>
      </c>
      <c r="P592" s="1" t="s">
        <v>106</v>
      </c>
      <c r="Q592" s="1" t="s">
        <v>163</v>
      </c>
      <c r="R592" s="1" t="s">
        <v>108</v>
      </c>
      <c r="S592" s="1" t="s">
        <v>137</v>
      </c>
      <c r="T592" s="1" t="s">
        <v>125</v>
      </c>
      <c r="U592" s="1" t="s">
        <v>126</v>
      </c>
      <c r="V592" s="1" t="s">
        <v>741</v>
      </c>
      <c r="W592" s="1" t="s">
        <v>741</v>
      </c>
      <c r="X592" s="1" t="s">
        <v>952</v>
      </c>
      <c r="Y592" s="1" t="s">
        <v>947</v>
      </c>
      <c r="Z592" s="1" t="s">
        <v>948</v>
      </c>
      <c r="AA592" s="1" t="s">
        <v>949</v>
      </c>
      <c r="AB592" s="1" t="s">
        <v>950</v>
      </c>
      <c r="AC592" s="1" t="s">
        <v>22</v>
      </c>
      <c r="AD592">
        <v>1</v>
      </c>
      <c r="AE592">
        <v>0</v>
      </c>
      <c r="AF592">
        <v>1</v>
      </c>
      <c r="AG592">
        <v>1</v>
      </c>
      <c r="AH592" t="str">
        <f t="shared" si="32"/>
        <v>1:1</v>
      </c>
      <c r="AI592">
        <f t="shared" si="33"/>
        <v>1</v>
      </c>
    </row>
    <row r="593" spans="1:35" x14ac:dyDescent="0.15">
      <c r="A593" t="str">
        <f t="shared" si="31"/>
        <v>153103400149093001</v>
      </c>
      <c r="B593" s="1" t="s">
        <v>942</v>
      </c>
      <c r="C593" s="1" t="s">
        <v>35</v>
      </c>
      <c r="D593" s="1" t="s">
        <v>962</v>
      </c>
      <c r="E593" s="1" t="s">
        <v>876</v>
      </c>
      <c r="F593" s="1" t="s">
        <v>37</v>
      </c>
      <c r="G593" s="1" t="s">
        <v>206</v>
      </c>
      <c r="H593" s="1" t="s">
        <v>101</v>
      </c>
      <c r="I593" s="1" t="s">
        <v>943</v>
      </c>
      <c r="J593" s="1" t="s">
        <v>1598</v>
      </c>
      <c r="K593" s="1" t="s">
        <v>249</v>
      </c>
      <c r="L593" s="1" t="s">
        <v>237</v>
      </c>
      <c r="M593" s="1">
        <v>1</v>
      </c>
      <c r="N593" s="1" t="s">
        <v>945</v>
      </c>
      <c r="O593" s="1" t="s">
        <v>105</v>
      </c>
      <c r="P593" s="1" t="s">
        <v>106</v>
      </c>
      <c r="Q593" s="1" t="s">
        <v>163</v>
      </c>
      <c r="R593" s="1" t="s">
        <v>109</v>
      </c>
      <c r="S593" s="1" t="s">
        <v>109</v>
      </c>
      <c r="T593" s="1" t="s">
        <v>125</v>
      </c>
      <c r="U593" s="1" t="s">
        <v>126</v>
      </c>
      <c r="V593" s="1" t="s">
        <v>741</v>
      </c>
      <c r="W593" s="1" t="s">
        <v>741</v>
      </c>
      <c r="X593" s="1" t="s">
        <v>946</v>
      </c>
      <c r="Y593" s="1" t="s">
        <v>947</v>
      </c>
      <c r="Z593" s="1" t="s">
        <v>948</v>
      </c>
      <c r="AA593" s="1" t="s">
        <v>949</v>
      </c>
      <c r="AB593" s="1" t="s">
        <v>950</v>
      </c>
      <c r="AC593" s="1" t="s">
        <v>22</v>
      </c>
      <c r="AD593">
        <v>1</v>
      </c>
      <c r="AE593">
        <v>0</v>
      </c>
      <c r="AF593">
        <v>5</v>
      </c>
      <c r="AG593">
        <v>5</v>
      </c>
      <c r="AH593" t="str">
        <f t="shared" si="32"/>
        <v>5:1</v>
      </c>
      <c r="AI593">
        <f t="shared" si="33"/>
        <v>5</v>
      </c>
    </row>
    <row r="594" spans="1:35" x14ac:dyDescent="0.15">
      <c r="A594" t="str">
        <f t="shared" si="31"/>
        <v>153103400110101001</v>
      </c>
      <c r="B594" s="1" t="s">
        <v>942</v>
      </c>
      <c r="C594" s="1" t="s">
        <v>35</v>
      </c>
      <c r="D594" s="1" t="s">
        <v>963</v>
      </c>
      <c r="E594" s="1" t="s">
        <v>876</v>
      </c>
      <c r="F594" s="1" t="s">
        <v>37</v>
      </c>
      <c r="G594" s="1" t="s">
        <v>100</v>
      </c>
      <c r="H594" s="1" t="s">
        <v>101</v>
      </c>
      <c r="I594" s="1" t="s">
        <v>943</v>
      </c>
      <c r="J594" s="1" t="s">
        <v>1188</v>
      </c>
      <c r="K594" s="1" t="s">
        <v>249</v>
      </c>
      <c r="L594" s="1" t="s">
        <v>237</v>
      </c>
      <c r="M594" s="1">
        <v>1</v>
      </c>
      <c r="N594" s="1" t="s">
        <v>1571</v>
      </c>
      <c r="O594" s="1" t="s">
        <v>105</v>
      </c>
      <c r="P594" s="1" t="s">
        <v>106</v>
      </c>
      <c r="Q594" s="1" t="s">
        <v>163</v>
      </c>
      <c r="R594" s="1" t="s">
        <v>109</v>
      </c>
      <c r="S594" s="1" t="s">
        <v>109</v>
      </c>
      <c r="T594" s="1" t="s">
        <v>125</v>
      </c>
      <c r="U594" s="1" t="s">
        <v>126</v>
      </c>
      <c r="V594" s="1" t="s">
        <v>745</v>
      </c>
      <c r="W594" s="1" t="s">
        <v>745</v>
      </c>
      <c r="X594" s="1" t="s">
        <v>946</v>
      </c>
      <c r="Y594" s="1" t="s">
        <v>947</v>
      </c>
      <c r="Z594" s="1" t="s">
        <v>948</v>
      </c>
      <c r="AA594" s="1" t="s">
        <v>949</v>
      </c>
      <c r="AB594" s="1" t="s">
        <v>950</v>
      </c>
      <c r="AC594" s="1" t="s">
        <v>20</v>
      </c>
      <c r="AD594">
        <v>1</v>
      </c>
      <c r="AE594">
        <v>0</v>
      </c>
      <c r="AF594">
        <v>503</v>
      </c>
      <c r="AG594">
        <v>503</v>
      </c>
      <c r="AH594" t="str">
        <f t="shared" si="32"/>
        <v>503:1</v>
      </c>
      <c r="AI594">
        <f t="shared" si="33"/>
        <v>503</v>
      </c>
    </row>
    <row r="595" spans="1:35" x14ac:dyDescent="0.15">
      <c r="A595" t="str">
        <f t="shared" si="31"/>
        <v>153103400149111001</v>
      </c>
      <c r="B595" s="1" t="s">
        <v>942</v>
      </c>
      <c r="C595" s="1" t="s">
        <v>35</v>
      </c>
      <c r="D595" s="1" t="s">
        <v>1599</v>
      </c>
      <c r="E595" s="1" t="s">
        <v>876</v>
      </c>
      <c r="F595" s="1" t="s">
        <v>37</v>
      </c>
      <c r="G595" s="1" t="s">
        <v>206</v>
      </c>
      <c r="H595" s="1" t="s">
        <v>101</v>
      </c>
      <c r="I595" s="1" t="s">
        <v>943</v>
      </c>
      <c r="J595" s="1" t="s">
        <v>1600</v>
      </c>
      <c r="K595" s="1" t="s">
        <v>249</v>
      </c>
      <c r="L595" s="1" t="s">
        <v>237</v>
      </c>
      <c r="M595" s="1">
        <v>1</v>
      </c>
      <c r="N595" s="1" t="s">
        <v>945</v>
      </c>
      <c r="O595" s="1" t="s">
        <v>105</v>
      </c>
      <c r="P595" s="1" t="s">
        <v>106</v>
      </c>
      <c r="Q595" s="1" t="s">
        <v>163</v>
      </c>
      <c r="R595" s="1" t="s">
        <v>109</v>
      </c>
      <c r="S595" s="1" t="s">
        <v>109</v>
      </c>
      <c r="T595" s="1" t="s">
        <v>125</v>
      </c>
      <c r="U595" s="1" t="s">
        <v>126</v>
      </c>
      <c r="V595" s="1" t="s">
        <v>828</v>
      </c>
      <c r="W595" s="1" t="s">
        <v>828</v>
      </c>
      <c r="X595" s="1" t="s">
        <v>946</v>
      </c>
      <c r="Y595" s="1" t="s">
        <v>947</v>
      </c>
      <c r="Z595" s="1" t="s">
        <v>948</v>
      </c>
      <c r="AA595" s="1" t="s">
        <v>949</v>
      </c>
      <c r="AB595" s="1" t="s">
        <v>950</v>
      </c>
      <c r="AC595" s="1" t="s">
        <v>19</v>
      </c>
      <c r="AD595">
        <v>1</v>
      </c>
      <c r="AE595">
        <v>0</v>
      </c>
      <c r="AF595">
        <v>13</v>
      </c>
      <c r="AG595">
        <v>13</v>
      </c>
      <c r="AH595" t="str">
        <f t="shared" si="32"/>
        <v>13:1</v>
      </c>
      <c r="AI595">
        <f t="shared" si="33"/>
        <v>13</v>
      </c>
    </row>
    <row r="596" spans="1:35" x14ac:dyDescent="0.15">
      <c r="A596" t="str">
        <f t="shared" si="31"/>
        <v>153103400110112001</v>
      </c>
      <c r="B596" s="1" t="s">
        <v>942</v>
      </c>
      <c r="C596" s="1" t="s">
        <v>35</v>
      </c>
      <c r="D596" s="1" t="s">
        <v>1601</v>
      </c>
      <c r="E596" s="1" t="s">
        <v>876</v>
      </c>
      <c r="F596" s="1" t="s">
        <v>37</v>
      </c>
      <c r="G596" s="1" t="s">
        <v>100</v>
      </c>
      <c r="H596" s="1" t="s">
        <v>101</v>
      </c>
      <c r="I596" s="1" t="s">
        <v>943</v>
      </c>
      <c r="J596" s="1" t="s">
        <v>964</v>
      </c>
      <c r="K596" s="1" t="s">
        <v>249</v>
      </c>
      <c r="L596" s="1" t="s">
        <v>237</v>
      </c>
      <c r="M596" s="1">
        <v>1</v>
      </c>
      <c r="N596" s="1" t="s">
        <v>1571</v>
      </c>
      <c r="O596" s="1" t="s">
        <v>105</v>
      </c>
      <c r="P596" s="1" t="s">
        <v>106</v>
      </c>
      <c r="Q596" s="1" t="s">
        <v>163</v>
      </c>
      <c r="R596" s="1" t="s">
        <v>109</v>
      </c>
      <c r="S596" s="1" t="s">
        <v>109</v>
      </c>
      <c r="T596" s="1" t="s">
        <v>125</v>
      </c>
      <c r="U596" s="1" t="s">
        <v>126</v>
      </c>
      <c r="V596" s="1" t="s">
        <v>846</v>
      </c>
      <c r="W596" s="1" t="s">
        <v>846</v>
      </c>
      <c r="X596" s="1" t="s">
        <v>946</v>
      </c>
      <c r="Y596" s="1" t="s">
        <v>947</v>
      </c>
      <c r="Z596" s="1" t="s">
        <v>948</v>
      </c>
      <c r="AA596" s="1" t="s">
        <v>949</v>
      </c>
      <c r="AB596" s="1" t="s">
        <v>950</v>
      </c>
      <c r="AC596" s="1" t="s">
        <v>19</v>
      </c>
      <c r="AD596">
        <v>1</v>
      </c>
      <c r="AE596">
        <v>1</v>
      </c>
      <c r="AF596">
        <v>508</v>
      </c>
      <c r="AG596">
        <v>509</v>
      </c>
      <c r="AH596" t="str">
        <f t="shared" si="32"/>
        <v>508:1</v>
      </c>
      <c r="AI596">
        <f t="shared" si="33"/>
        <v>508</v>
      </c>
    </row>
    <row r="597" spans="1:35" x14ac:dyDescent="0.15">
      <c r="A597" t="str">
        <f t="shared" si="31"/>
        <v>154103400144001001</v>
      </c>
      <c r="B597" s="1" t="s">
        <v>965</v>
      </c>
      <c r="C597" s="1" t="s">
        <v>966</v>
      </c>
      <c r="D597" s="1" t="s">
        <v>967</v>
      </c>
      <c r="E597" s="1" t="s">
        <v>876</v>
      </c>
      <c r="F597" s="1" t="s">
        <v>968</v>
      </c>
      <c r="G597" s="1" t="s">
        <v>969</v>
      </c>
      <c r="H597" s="1" t="s">
        <v>101</v>
      </c>
      <c r="I597" s="1" t="s">
        <v>970</v>
      </c>
      <c r="J597" s="1" t="s">
        <v>971</v>
      </c>
      <c r="K597" s="1" t="s">
        <v>162</v>
      </c>
      <c r="L597" s="1" t="s">
        <v>104</v>
      </c>
      <c r="M597" s="1">
        <v>4</v>
      </c>
      <c r="N597" s="1" t="s">
        <v>1602</v>
      </c>
      <c r="O597" s="1" t="s">
        <v>195</v>
      </c>
      <c r="P597" s="1" t="s">
        <v>106</v>
      </c>
      <c r="Q597" s="1" t="s">
        <v>163</v>
      </c>
      <c r="R597" s="1" t="s">
        <v>109</v>
      </c>
      <c r="S597" s="1" t="s">
        <v>109</v>
      </c>
      <c r="T597" s="1" t="s">
        <v>125</v>
      </c>
      <c r="U597" s="1" t="s">
        <v>972</v>
      </c>
      <c r="V597" s="1" t="s">
        <v>169</v>
      </c>
      <c r="W597" s="1" t="s">
        <v>169</v>
      </c>
      <c r="X597" s="1" t="s">
        <v>1603</v>
      </c>
      <c r="Y597" s="1" t="s">
        <v>973</v>
      </c>
      <c r="Z597" s="1" t="s">
        <v>974</v>
      </c>
      <c r="AA597" s="1"/>
      <c r="AB597" s="1"/>
      <c r="AC597" s="1" t="s">
        <v>18</v>
      </c>
      <c r="AD597">
        <v>4</v>
      </c>
      <c r="AE597">
        <v>9</v>
      </c>
      <c r="AF597">
        <v>341</v>
      </c>
      <c r="AG597">
        <v>350</v>
      </c>
      <c r="AH597" t="str">
        <f t="shared" si="32"/>
        <v>85:1</v>
      </c>
      <c r="AI597">
        <f t="shared" si="33"/>
        <v>85.25</v>
      </c>
    </row>
    <row r="598" spans="1:35" x14ac:dyDescent="0.15">
      <c r="A598" t="str">
        <f t="shared" si="31"/>
        <v>154103400145001001</v>
      </c>
      <c r="B598" s="1" t="s">
        <v>965</v>
      </c>
      <c r="C598" s="1" t="s">
        <v>966</v>
      </c>
      <c r="D598" s="1" t="s">
        <v>967</v>
      </c>
      <c r="E598" s="1" t="s">
        <v>876</v>
      </c>
      <c r="F598" s="1" t="s">
        <v>968</v>
      </c>
      <c r="G598" s="1" t="s">
        <v>975</v>
      </c>
      <c r="H598" s="1" t="s">
        <v>101</v>
      </c>
      <c r="I598" s="1" t="s">
        <v>970</v>
      </c>
      <c r="J598" s="1" t="s">
        <v>976</v>
      </c>
      <c r="K598" s="1" t="s">
        <v>162</v>
      </c>
      <c r="L598" s="1" t="s">
        <v>104</v>
      </c>
      <c r="M598" s="1">
        <v>4</v>
      </c>
      <c r="N598" s="1" t="s">
        <v>977</v>
      </c>
      <c r="O598" s="1" t="s">
        <v>195</v>
      </c>
      <c r="P598" s="1" t="s">
        <v>106</v>
      </c>
      <c r="Q598" s="1" t="s">
        <v>163</v>
      </c>
      <c r="R598" s="1" t="s">
        <v>109</v>
      </c>
      <c r="S598" s="1" t="s">
        <v>109</v>
      </c>
      <c r="T598" s="1" t="s">
        <v>125</v>
      </c>
      <c r="U598" s="1" t="s">
        <v>972</v>
      </c>
      <c r="V598" s="1" t="s">
        <v>169</v>
      </c>
      <c r="W598" s="1" t="s">
        <v>169</v>
      </c>
      <c r="X598" s="1" t="s">
        <v>1603</v>
      </c>
      <c r="Y598" s="1" t="s">
        <v>973</v>
      </c>
      <c r="Z598" s="1" t="s">
        <v>974</v>
      </c>
      <c r="AA598" s="1"/>
      <c r="AB598" s="1"/>
      <c r="AC598" s="1" t="s">
        <v>18</v>
      </c>
      <c r="AD598">
        <v>4</v>
      </c>
      <c r="AE598">
        <v>10</v>
      </c>
      <c r="AF598">
        <v>188</v>
      </c>
      <c r="AG598">
        <v>198</v>
      </c>
      <c r="AH598" t="str">
        <f t="shared" si="32"/>
        <v>47:1</v>
      </c>
      <c r="AI598">
        <f t="shared" si="33"/>
        <v>47</v>
      </c>
    </row>
    <row r="599" spans="1:35" x14ac:dyDescent="0.15">
      <c r="A599" t="str">
        <f t="shared" si="31"/>
        <v>154103400148001001</v>
      </c>
      <c r="B599" s="1" t="s">
        <v>965</v>
      </c>
      <c r="C599" s="1" t="s">
        <v>966</v>
      </c>
      <c r="D599" s="1" t="s">
        <v>967</v>
      </c>
      <c r="E599" s="1" t="s">
        <v>876</v>
      </c>
      <c r="F599" s="1" t="s">
        <v>985</v>
      </c>
      <c r="G599" s="1" t="s">
        <v>986</v>
      </c>
      <c r="H599" s="1" t="s">
        <v>101</v>
      </c>
      <c r="I599" s="1" t="s">
        <v>987</v>
      </c>
      <c r="J599" s="1" t="s">
        <v>988</v>
      </c>
      <c r="K599" s="1" t="s">
        <v>162</v>
      </c>
      <c r="L599" s="1" t="s">
        <v>104</v>
      </c>
      <c r="M599" s="1">
        <v>2</v>
      </c>
      <c r="N599" s="1" t="s">
        <v>1604</v>
      </c>
      <c r="O599" s="1" t="s">
        <v>195</v>
      </c>
      <c r="P599" s="1" t="s">
        <v>106</v>
      </c>
      <c r="Q599" s="1" t="s">
        <v>163</v>
      </c>
      <c r="R599" s="1" t="s">
        <v>109</v>
      </c>
      <c r="S599" s="1" t="s">
        <v>109</v>
      </c>
      <c r="T599" s="1" t="s">
        <v>125</v>
      </c>
      <c r="U599" s="1" t="s">
        <v>972</v>
      </c>
      <c r="V599" s="1" t="s">
        <v>169</v>
      </c>
      <c r="W599" s="1" t="s">
        <v>169</v>
      </c>
      <c r="X599" s="1" t="s">
        <v>1603</v>
      </c>
      <c r="Y599" s="1" t="s">
        <v>973</v>
      </c>
      <c r="Z599" s="1" t="s">
        <v>974</v>
      </c>
      <c r="AA599" s="1"/>
      <c r="AB599" s="1"/>
      <c r="AC599" s="1" t="s">
        <v>18</v>
      </c>
      <c r="AD599">
        <v>2</v>
      </c>
      <c r="AE599">
        <v>0</v>
      </c>
      <c r="AF599">
        <v>75</v>
      </c>
      <c r="AG599">
        <v>75</v>
      </c>
      <c r="AH599" t="str">
        <f t="shared" si="32"/>
        <v>38:1</v>
      </c>
      <c r="AI599">
        <f t="shared" si="33"/>
        <v>37.5</v>
      </c>
    </row>
    <row r="600" spans="1:35" x14ac:dyDescent="0.15">
      <c r="A600" t="str">
        <f t="shared" si="31"/>
        <v>154103400148001002</v>
      </c>
      <c r="B600" s="1" t="s">
        <v>965</v>
      </c>
      <c r="C600" s="1" t="s">
        <v>966</v>
      </c>
      <c r="D600" s="1" t="s">
        <v>967</v>
      </c>
      <c r="E600" s="1" t="s">
        <v>876</v>
      </c>
      <c r="F600" s="1" t="s">
        <v>981</v>
      </c>
      <c r="G600" s="1" t="s">
        <v>986</v>
      </c>
      <c r="H600" s="1" t="s">
        <v>101</v>
      </c>
      <c r="I600" s="1" t="s">
        <v>1605</v>
      </c>
      <c r="J600" s="1" t="s">
        <v>1171</v>
      </c>
      <c r="K600" s="1" t="s">
        <v>162</v>
      </c>
      <c r="L600" s="1" t="s">
        <v>104</v>
      </c>
      <c r="M600" s="1">
        <v>2</v>
      </c>
      <c r="N600" s="1" t="s">
        <v>1606</v>
      </c>
      <c r="O600" s="1" t="s">
        <v>195</v>
      </c>
      <c r="P600" s="1" t="s">
        <v>106</v>
      </c>
      <c r="Q600" s="1" t="s">
        <v>163</v>
      </c>
      <c r="R600" s="1" t="s">
        <v>109</v>
      </c>
      <c r="S600" s="1" t="s">
        <v>109</v>
      </c>
      <c r="T600" s="1" t="s">
        <v>125</v>
      </c>
      <c r="U600" s="1" t="s">
        <v>972</v>
      </c>
      <c r="V600" s="1" t="s">
        <v>169</v>
      </c>
      <c r="W600" s="1" t="s">
        <v>169</v>
      </c>
      <c r="X600" s="1" t="s">
        <v>1603</v>
      </c>
      <c r="Y600" s="1" t="s">
        <v>973</v>
      </c>
      <c r="Z600" s="1" t="s">
        <v>974</v>
      </c>
      <c r="AA600" s="1"/>
      <c r="AB600" s="1"/>
      <c r="AC600" s="1" t="s">
        <v>18</v>
      </c>
      <c r="AD600">
        <v>2</v>
      </c>
      <c r="AE600">
        <v>0</v>
      </c>
      <c r="AF600">
        <v>63</v>
      </c>
      <c r="AG600">
        <v>63</v>
      </c>
      <c r="AH600" t="str">
        <f t="shared" si="32"/>
        <v>32:1</v>
      </c>
      <c r="AI600">
        <f t="shared" si="33"/>
        <v>31.5</v>
      </c>
    </row>
    <row r="601" spans="1:35" x14ac:dyDescent="0.15">
      <c r="A601" t="str">
        <f t="shared" si="31"/>
        <v>154103400144011001</v>
      </c>
      <c r="B601" s="1" t="s">
        <v>965</v>
      </c>
      <c r="C601" s="1" t="s">
        <v>966</v>
      </c>
      <c r="D601" s="1" t="s">
        <v>989</v>
      </c>
      <c r="E601" s="1" t="s">
        <v>876</v>
      </c>
      <c r="F601" s="1" t="s">
        <v>968</v>
      </c>
      <c r="G601" s="1" t="s">
        <v>969</v>
      </c>
      <c r="H601" s="1" t="s">
        <v>101</v>
      </c>
      <c r="I601" s="1" t="s">
        <v>970</v>
      </c>
      <c r="J601" s="1" t="s">
        <v>1107</v>
      </c>
      <c r="K601" s="1" t="s">
        <v>120</v>
      </c>
      <c r="L601" s="1" t="s">
        <v>237</v>
      </c>
      <c r="M601" s="1">
        <v>1</v>
      </c>
      <c r="N601" s="1" t="s">
        <v>1602</v>
      </c>
      <c r="O601" s="1" t="s">
        <v>105</v>
      </c>
      <c r="P601" s="1" t="s">
        <v>106</v>
      </c>
      <c r="Q601" s="1" t="s">
        <v>163</v>
      </c>
      <c r="R601" s="1" t="s">
        <v>109</v>
      </c>
      <c r="S601" s="1" t="s">
        <v>109</v>
      </c>
      <c r="T601" s="1" t="s">
        <v>125</v>
      </c>
      <c r="U601" s="1" t="s">
        <v>126</v>
      </c>
      <c r="V601" s="1" t="s">
        <v>133</v>
      </c>
      <c r="W601" s="1" t="s">
        <v>133</v>
      </c>
      <c r="X601" s="1" t="s">
        <v>1607</v>
      </c>
      <c r="Y601" s="1" t="s">
        <v>973</v>
      </c>
      <c r="Z601" s="1" t="s">
        <v>974</v>
      </c>
      <c r="AA601" s="1"/>
      <c r="AB601" s="1"/>
      <c r="AC601" s="1" t="s">
        <v>14</v>
      </c>
      <c r="AD601">
        <v>1</v>
      </c>
      <c r="AE601">
        <v>4</v>
      </c>
      <c r="AF601">
        <v>90</v>
      </c>
      <c r="AG601">
        <v>94</v>
      </c>
      <c r="AH601" t="str">
        <f t="shared" si="32"/>
        <v>90:1</v>
      </c>
      <c r="AI601">
        <f t="shared" si="33"/>
        <v>90</v>
      </c>
    </row>
    <row r="602" spans="1:35" x14ac:dyDescent="0.15">
      <c r="A602" t="str">
        <f t="shared" si="31"/>
        <v>154103400146011001</v>
      </c>
      <c r="B602" s="1" t="s">
        <v>965</v>
      </c>
      <c r="C602" s="1" t="s">
        <v>966</v>
      </c>
      <c r="D602" s="1" t="s">
        <v>989</v>
      </c>
      <c r="E602" s="1" t="s">
        <v>876</v>
      </c>
      <c r="F602" s="1" t="s">
        <v>978</v>
      </c>
      <c r="G602" s="1" t="s">
        <v>979</v>
      </c>
      <c r="H602" s="1" t="s">
        <v>101</v>
      </c>
      <c r="I602" s="1" t="s">
        <v>980</v>
      </c>
      <c r="J602" s="1" t="s">
        <v>1149</v>
      </c>
      <c r="K602" s="1" t="s">
        <v>120</v>
      </c>
      <c r="L602" s="1" t="s">
        <v>237</v>
      </c>
      <c r="M602" s="1">
        <v>1</v>
      </c>
      <c r="N602" s="1" t="s">
        <v>1608</v>
      </c>
      <c r="O602" s="1" t="s">
        <v>105</v>
      </c>
      <c r="P602" s="1" t="s">
        <v>106</v>
      </c>
      <c r="Q602" s="1" t="s">
        <v>163</v>
      </c>
      <c r="R602" s="1" t="s">
        <v>109</v>
      </c>
      <c r="S602" s="1" t="s">
        <v>109</v>
      </c>
      <c r="T602" s="1" t="s">
        <v>125</v>
      </c>
      <c r="U602" s="1" t="s">
        <v>126</v>
      </c>
      <c r="V602" s="1" t="s">
        <v>133</v>
      </c>
      <c r="W602" s="1" t="s">
        <v>133</v>
      </c>
      <c r="X602" s="1" t="s">
        <v>1609</v>
      </c>
      <c r="Y602" s="1" t="s">
        <v>973</v>
      </c>
      <c r="Z602" s="1" t="s">
        <v>974</v>
      </c>
      <c r="AA602" s="1"/>
      <c r="AB602" s="1"/>
      <c r="AC602" s="1" t="s">
        <v>14</v>
      </c>
      <c r="AD602">
        <v>1</v>
      </c>
      <c r="AE602">
        <v>2</v>
      </c>
      <c r="AF602">
        <v>18</v>
      </c>
      <c r="AG602">
        <v>20</v>
      </c>
      <c r="AH602" t="str">
        <f t="shared" si="32"/>
        <v>18:1</v>
      </c>
      <c r="AI602">
        <f t="shared" si="33"/>
        <v>18</v>
      </c>
    </row>
    <row r="603" spans="1:35" x14ac:dyDescent="0.15">
      <c r="A603" t="str">
        <f t="shared" si="31"/>
        <v>154103400147011001</v>
      </c>
      <c r="B603" s="1" t="s">
        <v>965</v>
      </c>
      <c r="C603" s="1" t="s">
        <v>966</v>
      </c>
      <c r="D603" s="1" t="s">
        <v>989</v>
      </c>
      <c r="E603" s="1" t="s">
        <v>876</v>
      </c>
      <c r="F603" s="1" t="s">
        <v>981</v>
      </c>
      <c r="G603" s="1" t="s">
        <v>982</v>
      </c>
      <c r="H603" s="1" t="s">
        <v>101</v>
      </c>
      <c r="I603" s="1" t="s">
        <v>983</v>
      </c>
      <c r="J603" s="1" t="s">
        <v>1139</v>
      </c>
      <c r="K603" s="1" t="s">
        <v>120</v>
      </c>
      <c r="L603" s="1" t="s">
        <v>237</v>
      </c>
      <c r="M603" s="1">
        <v>1</v>
      </c>
      <c r="N603" s="1" t="s">
        <v>984</v>
      </c>
      <c r="O603" s="1" t="s">
        <v>105</v>
      </c>
      <c r="P603" s="1" t="s">
        <v>106</v>
      </c>
      <c r="Q603" s="1" t="s">
        <v>163</v>
      </c>
      <c r="R603" s="1" t="s">
        <v>109</v>
      </c>
      <c r="S603" s="1" t="s">
        <v>109</v>
      </c>
      <c r="T603" s="1" t="s">
        <v>125</v>
      </c>
      <c r="U603" s="1" t="s">
        <v>126</v>
      </c>
      <c r="V603" s="1" t="s">
        <v>133</v>
      </c>
      <c r="W603" s="1" t="s">
        <v>133</v>
      </c>
      <c r="X603" s="1" t="s">
        <v>1609</v>
      </c>
      <c r="Y603" s="1" t="s">
        <v>973</v>
      </c>
      <c r="Z603" s="1" t="s">
        <v>974</v>
      </c>
      <c r="AA603" s="1"/>
      <c r="AB603" s="1"/>
      <c r="AC603" s="1" t="s">
        <v>14</v>
      </c>
      <c r="AD603">
        <v>1</v>
      </c>
      <c r="AE603">
        <v>4</v>
      </c>
      <c r="AF603">
        <v>19</v>
      </c>
      <c r="AG603">
        <v>23</v>
      </c>
      <c r="AH603" t="str">
        <f t="shared" si="32"/>
        <v>19:1</v>
      </c>
      <c r="AI603">
        <f t="shared" si="33"/>
        <v>19</v>
      </c>
    </row>
    <row r="604" spans="1:35" x14ac:dyDescent="0.15">
      <c r="A604" t="str">
        <f t="shared" si="31"/>
        <v>154103400148011001</v>
      </c>
      <c r="B604" s="1" t="s">
        <v>965</v>
      </c>
      <c r="C604" s="1" t="s">
        <v>966</v>
      </c>
      <c r="D604" s="1" t="s">
        <v>989</v>
      </c>
      <c r="E604" s="1" t="s">
        <v>876</v>
      </c>
      <c r="F604" s="1" t="s">
        <v>985</v>
      </c>
      <c r="G604" s="1" t="s">
        <v>986</v>
      </c>
      <c r="H604" s="1" t="s">
        <v>101</v>
      </c>
      <c r="I604" s="1" t="s">
        <v>987</v>
      </c>
      <c r="J604" s="1" t="s">
        <v>990</v>
      </c>
      <c r="K604" s="1" t="s">
        <v>120</v>
      </c>
      <c r="L604" s="1" t="s">
        <v>237</v>
      </c>
      <c r="M604" s="1">
        <v>1</v>
      </c>
      <c r="N604" s="1" t="s">
        <v>1610</v>
      </c>
      <c r="O604" s="1" t="s">
        <v>105</v>
      </c>
      <c r="P604" s="1" t="s">
        <v>106</v>
      </c>
      <c r="Q604" s="1" t="s">
        <v>163</v>
      </c>
      <c r="R604" s="1" t="s">
        <v>109</v>
      </c>
      <c r="S604" s="1" t="s">
        <v>109</v>
      </c>
      <c r="T604" s="1" t="s">
        <v>125</v>
      </c>
      <c r="U604" s="1" t="s">
        <v>126</v>
      </c>
      <c r="V604" s="1" t="s">
        <v>133</v>
      </c>
      <c r="W604" s="1" t="s">
        <v>133</v>
      </c>
      <c r="X604" s="1" t="s">
        <v>1607</v>
      </c>
      <c r="Y604" s="1" t="s">
        <v>973</v>
      </c>
      <c r="Z604" s="1" t="s">
        <v>974</v>
      </c>
      <c r="AA604" s="1"/>
      <c r="AB604" s="1"/>
      <c r="AC604" s="1" t="s">
        <v>14</v>
      </c>
      <c r="AD604">
        <v>1</v>
      </c>
      <c r="AE604">
        <v>12</v>
      </c>
      <c r="AF604">
        <v>79</v>
      </c>
      <c r="AG604">
        <v>91</v>
      </c>
      <c r="AH604" t="str">
        <f t="shared" si="32"/>
        <v>79:1</v>
      </c>
      <c r="AI604">
        <f t="shared" si="33"/>
        <v>79</v>
      </c>
    </row>
    <row r="605" spans="1:35" x14ac:dyDescent="0.15">
      <c r="A605" t="str">
        <f t="shared" si="31"/>
        <v>154103400144012001</v>
      </c>
      <c r="B605" s="1" t="s">
        <v>965</v>
      </c>
      <c r="C605" s="1" t="s">
        <v>966</v>
      </c>
      <c r="D605" s="1" t="s">
        <v>991</v>
      </c>
      <c r="E605" s="1" t="s">
        <v>876</v>
      </c>
      <c r="F605" s="1" t="s">
        <v>968</v>
      </c>
      <c r="G605" s="1" t="s">
        <v>969</v>
      </c>
      <c r="H605" s="1" t="s">
        <v>101</v>
      </c>
      <c r="I605" s="1" t="s">
        <v>970</v>
      </c>
      <c r="J605" s="1" t="s">
        <v>1108</v>
      </c>
      <c r="K605" s="1" t="s">
        <v>120</v>
      </c>
      <c r="L605" s="1" t="s">
        <v>237</v>
      </c>
      <c r="M605" s="1">
        <v>1</v>
      </c>
      <c r="N605" s="1" t="s">
        <v>1602</v>
      </c>
      <c r="O605" s="1" t="s">
        <v>105</v>
      </c>
      <c r="P605" s="1" t="s">
        <v>106</v>
      </c>
      <c r="Q605" s="1" t="s">
        <v>163</v>
      </c>
      <c r="R605" s="1" t="s">
        <v>109</v>
      </c>
      <c r="S605" s="1" t="s">
        <v>109</v>
      </c>
      <c r="T605" s="1" t="s">
        <v>125</v>
      </c>
      <c r="U605" s="1" t="s">
        <v>126</v>
      </c>
      <c r="V605" s="1" t="s">
        <v>127</v>
      </c>
      <c r="W605" s="1" t="s">
        <v>127</v>
      </c>
      <c r="X605" s="1" t="s">
        <v>1607</v>
      </c>
      <c r="Y605" s="1" t="s">
        <v>973</v>
      </c>
      <c r="Z605" s="1" t="s">
        <v>974</v>
      </c>
      <c r="AA605" s="1"/>
      <c r="AB605" s="1"/>
      <c r="AC605" s="1" t="s">
        <v>13</v>
      </c>
      <c r="AD605">
        <v>1</v>
      </c>
      <c r="AE605">
        <v>2</v>
      </c>
      <c r="AF605">
        <v>87</v>
      </c>
      <c r="AG605">
        <v>89</v>
      </c>
      <c r="AH605" t="str">
        <f t="shared" si="32"/>
        <v>87:1</v>
      </c>
      <c r="AI605">
        <f t="shared" si="33"/>
        <v>87</v>
      </c>
    </row>
    <row r="606" spans="1:35" x14ac:dyDescent="0.15">
      <c r="A606" t="str">
        <f t="shared" si="31"/>
        <v>154103400145012001</v>
      </c>
      <c r="B606" s="1" t="s">
        <v>965</v>
      </c>
      <c r="C606" s="1" t="s">
        <v>966</v>
      </c>
      <c r="D606" s="1" t="s">
        <v>991</v>
      </c>
      <c r="E606" s="1" t="s">
        <v>876</v>
      </c>
      <c r="F606" s="1" t="s">
        <v>992</v>
      </c>
      <c r="G606" s="1" t="s">
        <v>975</v>
      </c>
      <c r="H606" s="1" t="s">
        <v>101</v>
      </c>
      <c r="I606" s="1" t="s">
        <v>993</v>
      </c>
      <c r="J606" s="1" t="s">
        <v>994</v>
      </c>
      <c r="K606" s="1" t="s">
        <v>120</v>
      </c>
      <c r="L606" s="1" t="s">
        <v>237</v>
      </c>
      <c r="M606" s="1">
        <v>1</v>
      </c>
      <c r="N606" s="1" t="s">
        <v>977</v>
      </c>
      <c r="O606" s="1" t="s">
        <v>105</v>
      </c>
      <c r="P606" s="1" t="s">
        <v>106</v>
      </c>
      <c r="Q606" s="1" t="s">
        <v>163</v>
      </c>
      <c r="R606" s="1" t="s">
        <v>109</v>
      </c>
      <c r="S606" s="1" t="s">
        <v>109</v>
      </c>
      <c r="T606" s="1" t="s">
        <v>125</v>
      </c>
      <c r="U606" s="1" t="s">
        <v>126</v>
      </c>
      <c r="V606" s="1" t="s">
        <v>127</v>
      </c>
      <c r="W606" s="1" t="s">
        <v>127</v>
      </c>
      <c r="X606" s="1" t="s">
        <v>1607</v>
      </c>
      <c r="Y606" s="1" t="s">
        <v>973</v>
      </c>
      <c r="Z606" s="1" t="s">
        <v>974</v>
      </c>
      <c r="AA606" s="1"/>
      <c r="AB606" s="1"/>
      <c r="AC606" s="1" t="s">
        <v>13</v>
      </c>
      <c r="AD606">
        <v>1</v>
      </c>
      <c r="AE606">
        <v>8</v>
      </c>
      <c r="AF606">
        <v>99</v>
      </c>
      <c r="AG606">
        <v>107</v>
      </c>
      <c r="AH606" t="str">
        <f t="shared" si="32"/>
        <v>99:1</v>
      </c>
      <c r="AI606">
        <f t="shared" si="33"/>
        <v>99</v>
      </c>
    </row>
    <row r="607" spans="1:35" x14ac:dyDescent="0.15">
      <c r="A607" t="str">
        <f t="shared" si="31"/>
        <v>154103400147012001</v>
      </c>
      <c r="B607" s="1" t="s">
        <v>965</v>
      </c>
      <c r="C607" s="1" t="s">
        <v>966</v>
      </c>
      <c r="D607" s="1" t="s">
        <v>991</v>
      </c>
      <c r="E607" s="1" t="s">
        <v>876</v>
      </c>
      <c r="F607" s="1" t="s">
        <v>981</v>
      </c>
      <c r="G607" s="1" t="s">
        <v>982</v>
      </c>
      <c r="H607" s="1" t="s">
        <v>101</v>
      </c>
      <c r="I607" s="1" t="s">
        <v>983</v>
      </c>
      <c r="J607" s="1" t="s">
        <v>1150</v>
      </c>
      <c r="K607" s="1" t="s">
        <v>120</v>
      </c>
      <c r="L607" s="1" t="s">
        <v>237</v>
      </c>
      <c r="M607" s="1">
        <v>1</v>
      </c>
      <c r="N607" s="1" t="s">
        <v>984</v>
      </c>
      <c r="O607" s="1" t="s">
        <v>105</v>
      </c>
      <c r="P607" s="1" t="s">
        <v>106</v>
      </c>
      <c r="Q607" s="1" t="s">
        <v>163</v>
      </c>
      <c r="R607" s="1" t="s">
        <v>109</v>
      </c>
      <c r="S607" s="1" t="s">
        <v>109</v>
      </c>
      <c r="T607" s="1" t="s">
        <v>125</v>
      </c>
      <c r="U607" s="1" t="s">
        <v>126</v>
      </c>
      <c r="V607" s="1" t="s">
        <v>127</v>
      </c>
      <c r="W607" s="1" t="s">
        <v>127</v>
      </c>
      <c r="X607" s="1" t="s">
        <v>1609</v>
      </c>
      <c r="Y607" s="1" t="s">
        <v>973</v>
      </c>
      <c r="Z607" s="1" t="s">
        <v>974</v>
      </c>
      <c r="AA607" s="1"/>
      <c r="AB607" s="1"/>
      <c r="AC607" s="1" t="s">
        <v>13</v>
      </c>
      <c r="AD607">
        <v>1</v>
      </c>
      <c r="AE607">
        <v>1</v>
      </c>
      <c r="AF607">
        <v>11</v>
      </c>
      <c r="AG607">
        <v>12</v>
      </c>
      <c r="AH607" t="str">
        <f t="shared" si="32"/>
        <v>11:1</v>
      </c>
      <c r="AI607">
        <f t="shared" si="33"/>
        <v>11</v>
      </c>
    </row>
    <row r="608" spans="1:35" x14ac:dyDescent="0.15">
      <c r="A608" t="str">
        <f t="shared" si="31"/>
        <v>154103400146013001</v>
      </c>
      <c r="B608" s="1" t="s">
        <v>965</v>
      </c>
      <c r="C608" s="1" t="s">
        <v>966</v>
      </c>
      <c r="D608" s="1" t="s">
        <v>995</v>
      </c>
      <c r="E608" s="1" t="s">
        <v>876</v>
      </c>
      <c r="F608" s="1" t="s">
        <v>978</v>
      </c>
      <c r="G608" s="1" t="s">
        <v>979</v>
      </c>
      <c r="H608" s="1" t="s">
        <v>101</v>
      </c>
      <c r="I608" s="1" t="s">
        <v>980</v>
      </c>
      <c r="J608" s="1" t="s">
        <v>996</v>
      </c>
      <c r="K608" s="1" t="s">
        <v>120</v>
      </c>
      <c r="L608" s="1" t="s">
        <v>237</v>
      </c>
      <c r="M608" s="1">
        <v>2</v>
      </c>
      <c r="N608" s="1" t="s">
        <v>1608</v>
      </c>
      <c r="O608" s="1" t="s">
        <v>105</v>
      </c>
      <c r="P608" s="1" t="s">
        <v>106</v>
      </c>
      <c r="Q608" s="1" t="s">
        <v>163</v>
      </c>
      <c r="R608" s="1" t="s">
        <v>109</v>
      </c>
      <c r="S608" s="1" t="s">
        <v>109</v>
      </c>
      <c r="T608" s="1" t="s">
        <v>125</v>
      </c>
      <c r="U608" s="1" t="s">
        <v>126</v>
      </c>
      <c r="V608" s="1" t="s">
        <v>112</v>
      </c>
      <c r="W608" s="1" t="s">
        <v>112</v>
      </c>
      <c r="X608" s="1" t="s">
        <v>1609</v>
      </c>
      <c r="Y608" s="1" t="s">
        <v>973</v>
      </c>
      <c r="Z608" s="1" t="s">
        <v>974</v>
      </c>
      <c r="AA608" s="1"/>
      <c r="AB608" s="1"/>
      <c r="AC608" s="1" t="s">
        <v>12</v>
      </c>
      <c r="AD608">
        <v>2</v>
      </c>
      <c r="AE608">
        <v>3</v>
      </c>
      <c r="AF608">
        <v>46</v>
      </c>
      <c r="AG608">
        <v>49</v>
      </c>
      <c r="AH608" t="str">
        <f t="shared" si="32"/>
        <v>23:1</v>
      </c>
      <c r="AI608">
        <f t="shared" si="33"/>
        <v>23</v>
      </c>
    </row>
    <row r="609" spans="1:35" x14ac:dyDescent="0.15">
      <c r="A609" t="str">
        <f t="shared" si="31"/>
        <v>154103400147013001</v>
      </c>
      <c r="B609" s="1" t="s">
        <v>965</v>
      </c>
      <c r="C609" s="1" t="s">
        <v>966</v>
      </c>
      <c r="D609" s="1" t="s">
        <v>995</v>
      </c>
      <c r="E609" s="1" t="s">
        <v>876</v>
      </c>
      <c r="F609" s="1" t="s">
        <v>981</v>
      </c>
      <c r="G609" s="1" t="s">
        <v>982</v>
      </c>
      <c r="H609" s="1" t="s">
        <v>101</v>
      </c>
      <c r="I609" s="1" t="s">
        <v>983</v>
      </c>
      <c r="J609" s="1" t="s">
        <v>1104</v>
      </c>
      <c r="K609" s="1" t="s">
        <v>120</v>
      </c>
      <c r="L609" s="1" t="s">
        <v>237</v>
      </c>
      <c r="M609" s="1">
        <v>2</v>
      </c>
      <c r="N609" s="1" t="s">
        <v>984</v>
      </c>
      <c r="O609" s="1" t="s">
        <v>105</v>
      </c>
      <c r="P609" s="1" t="s">
        <v>106</v>
      </c>
      <c r="Q609" s="1" t="s">
        <v>163</v>
      </c>
      <c r="R609" s="1" t="s">
        <v>109</v>
      </c>
      <c r="S609" s="1" t="s">
        <v>109</v>
      </c>
      <c r="T609" s="1" t="s">
        <v>125</v>
      </c>
      <c r="U609" s="1" t="s">
        <v>126</v>
      </c>
      <c r="V609" s="1" t="s">
        <v>112</v>
      </c>
      <c r="W609" s="1" t="s">
        <v>112</v>
      </c>
      <c r="X609" s="1" t="s">
        <v>1609</v>
      </c>
      <c r="Y609" s="1" t="s">
        <v>973</v>
      </c>
      <c r="Z609" s="1" t="s">
        <v>974</v>
      </c>
      <c r="AA609" s="1"/>
      <c r="AB609" s="1"/>
      <c r="AC609" s="1" t="s">
        <v>12</v>
      </c>
      <c r="AD609">
        <v>2</v>
      </c>
      <c r="AE609">
        <v>2</v>
      </c>
      <c r="AF609">
        <v>30</v>
      </c>
      <c r="AG609">
        <v>32</v>
      </c>
      <c r="AH609" t="str">
        <f t="shared" si="32"/>
        <v>15:1</v>
      </c>
      <c r="AI609">
        <f t="shared" si="33"/>
        <v>15</v>
      </c>
    </row>
    <row r="610" spans="1:35" x14ac:dyDescent="0.15">
      <c r="A610" t="str">
        <f t="shared" si="31"/>
        <v>154103400144014001</v>
      </c>
      <c r="B610" s="1" t="s">
        <v>965</v>
      </c>
      <c r="C610" s="1" t="s">
        <v>966</v>
      </c>
      <c r="D610" s="1" t="s">
        <v>997</v>
      </c>
      <c r="E610" s="1" t="s">
        <v>876</v>
      </c>
      <c r="F610" s="1" t="s">
        <v>968</v>
      </c>
      <c r="G610" s="1" t="s">
        <v>969</v>
      </c>
      <c r="H610" s="1" t="s">
        <v>101</v>
      </c>
      <c r="I610" s="1" t="s">
        <v>970</v>
      </c>
      <c r="J610" s="1" t="s">
        <v>1105</v>
      </c>
      <c r="K610" s="1" t="s">
        <v>120</v>
      </c>
      <c r="L610" s="1" t="s">
        <v>237</v>
      </c>
      <c r="M610" s="1">
        <v>4</v>
      </c>
      <c r="N610" s="1" t="s">
        <v>1602</v>
      </c>
      <c r="O610" s="1" t="s">
        <v>105</v>
      </c>
      <c r="P610" s="1" t="s">
        <v>106</v>
      </c>
      <c r="Q610" s="1" t="s">
        <v>163</v>
      </c>
      <c r="R610" s="1" t="s">
        <v>109</v>
      </c>
      <c r="S610" s="1" t="s">
        <v>109</v>
      </c>
      <c r="T610" s="1" t="s">
        <v>125</v>
      </c>
      <c r="U610" s="1" t="s">
        <v>126</v>
      </c>
      <c r="V610" s="1" t="s">
        <v>136</v>
      </c>
      <c r="W610" s="1" t="s">
        <v>136</v>
      </c>
      <c r="X610" s="1" t="s">
        <v>1607</v>
      </c>
      <c r="Y610" s="1" t="s">
        <v>973</v>
      </c>
      <c r="Z610" s="1" t="s">
        <v>974</v>
      </c>
      <c r="AA610" s="1"/>
      <c r="AB610" s="1"/>
      <c r="AC610" s="1" t="s">
        <v>15</v>
      </c>
      <c r="AD610">
        <v>4</v>
      </c>
      <c r="AE610">
        <v>16</v>
      </c>
      <c r="AF610">
        <v>211</v>
      </c>
      <c r="AG610">
        <v>227</v>
      </c>
      <c r="AH610" t="str">
        <f t="shared" si="32"/>
        <v>53:1</v>
      </c>
      <c r="AI610">
        <f t="shared" si="33"/>
        <v>52.75</v>
      </c>
    </row>
    <row r="611" spans="1:35" x14ac:dyDescent="0.15">
      <c r="A611" t="str">
        <f t="shared" si="31"/>
        <v>154103400145014001</v>
      </c>
      <c r="B611" s="1" t="s">
        <v>965</v>
      </c>
      <c r="C611" s="1" t="s">
        <v>966</v>
      </c>
      <c r="D611" s="1" t="s">
        <v>997</v>
      </c>
      <c r="E611" s="1" t="s">
        <v>876</v>
      </c>
      <c r="F611" s="1" t="s">
        <v>992</v>
      </c>
      <c r="G611" s="1" t="s">
        <v>975</v>
      </c>
      <c r="H611" s="1" t="s">
        <v>101</v>
      </c>
      <c r="I611" s="1" t="s">
        <v>993</v>
      </c>
      <c r="J611" s="1" t="s">
        <v>1106</v>
      </c>
      <c r="K611" s="1" t="s">
        <v>120</v>
      </c>
      <c r="L611" s="1" t="s">
        <v>237</v>
      </c>
      <c r="M611" s="1">
        <v>1</v>
      </c>
      <c r="N611" s="1" t="s">
        <v>977</v>
      </c>
      <c r="O611" s="1" t="s">
        <v>105</v>
      </c>
      <c r="P611" s="1" t="s">
        <v>106</v>
      </c>
      <c r="Q611" s="1" t="s">
        <v>163</v>
      </c>
      <c r="R611" s="1" t="s">
        <v>109</v>
      </c>
      <c r="S611" s="1" t="s">
        <v>109</v>
      </c>
      <c r="T611" s="1" t="s">
        <v>125</v>
      </c>
      <c r="U611" s="1" t="s">
        <v>126</v>
      </c>
      <c r="V611" s="1" t="s">
        <v>136</v>
      </c>
      <c r="W611" s="1" t="s">
        <v>136</v>
      </c>
      <c r="X611" s="1" t="s">
        <v>1607</v>
      </c>
      <c r="Y611" s="1" t="s">
        <v>973</v>
      </c>
      <c r="Z611" s="1" t="s">
        <v>974</v>
      </c>
      <c r="AA611" s="1"/>
      <c r="AB611" s="1"/>
      <c r="AC611" s="1" t="s">
        <v>15</v>
      </c>
      <c r="AD611">
        <v>1</v>
      </c>
      <c r="AE611">
        <v>20</v>
      </c>
      <c r="AF611">
        <v>126</v>
      </c>
      <c r="AG611">
        <v>146</v>
      </c>
      <c r="AH611" t="str">
        <f t="shared" si="32"/>
        <v>126:1</v>
      </c>
      <c r="AI611">
        <f t="shared" si="33"/>
        <v>126</v>
      </c>
    </row>
    <row r="612" spans="1:35" x14ac:dyDescent="0.15">
      <c r="A612" t="str">
        <f t="shared" si="31"/>
        <v>154103400146014001</v>
      </c>
      <c r="B612" s="1" t="s">
        <v>965</v>
      </c>
      <c r="C612" s="1" t="s">
        <v>966</v>
      </c>
      <c r="D612" s="1" t="s">
        <v>997</v>
      </c>
      <c r="E612" s="1" t="s">
        <v>876</v>
      </c>
      <c r="F612" s="1" t="s">
        <v>978</v>
      </c>
      <c r="G612" s="1" t="s">
        <v>979</v>
      </c>
      <c r="H612" s="1" t="s">
        <v>101</v>
      </c>
      <c r="I612" s="1" t="s">
        <v>980</v>
      </c>
      <c r="J612" s="1" t="s">
        <v>998</v>
      </c>
      <c r="K612" s="1" t="s">
        <v>120</v>
      </c>
      <c r="L612" s="1" t="s">
        <v>237</v>
      </c>
      <c r="M612" s="1">
        <v>2</v>
      </c>
      <c r="N612" s="1" t="s">
        <v>1608</v>
      </c>
      <c r="O612" s="1" t="s">
        <v>105</v>
      </c>
      <c r="P612" s="1" t="s">
        <v>106</v>
      </c>
      <c r="Q612" s="1" t="s">
        <v>163</v>
      </c>
      <c r="R612" s="1" t="s">
        <v>109</v>
      </c>
      <c r="S612" s="1" t="s">
        <v>109</v>
      </c>
      <c r="T612" s="1" t="s">
        <v>125</v>
      </c>
      <c r="U612" s="1" t="s">
        <v>126</v>
      </c>
      <c r="V612" s="1" t="s">
        <v>136</v>
      </c>
      <c r="W612" s="1" t="s">
        <v>136</v>
      </c>
      <c r="X612" s="1" t="s">
        <v>1609</v>
      </c>
      <c r="Y612" s="1" t="s">
        <v>973</v>
      </c>
      <c r="Z612" s="1" t="s">
        <v>974</v>
      </c>
      <c r="AA612" s="1"/>
      <c r="AB612" s="1"/>
      <c r="AC612" s="1" t="s">
        <v>15</v>
      </c>
      <c r="AD612">
        <v>2</v>
      </c>
      <c r="AE612">
        <v>5</v>
      </c>
      <c r="AF612">
        <v>35</v>
      </c>
      <c r="AG612">
        <v>40</v>
      </c>
      <c r="AH612" t="str">
        <f t="shared" si="32"/>
        <v>18:1</v>
      </c>
      <c r="AI612">
        <f t="shared" si="33"/>
        <v>17.5</v>
      </c>
    </row>
    <row r="613" spans="1:35" x14ac:dyDescent="0.15">
      <c r="A613" t="str">
        <f t="shared" si="31"/>
        <v>154103400147014001</v>
      </c>
      <c r="B613" s="1" t="s">
        <v>965</v>
      </c>
      <c r="C613" s="1" t="s">
        <v>966</v>
      </c>
      <c r="D613" s="1" t="s">
        <v>997</v>
      </c>
      <c r="E613" s="1" t="s">
        <v>876</v>
      </c>
      <c r="F613" s="1" t="s">
        <v>981</v>
      </c>
      <c r="G613" s="1" t="s">
        <v>982</v>
      </c>
      <c r="H613" s="1" t="s">
        <v>101</v>
      </c>
      <c r="I613" s="1" t="s">
        <v>983</v>
      </c>
      <c r="J613" s="1" t="s">
        <v>1134</v>
      </c>
      <c r="K613" s="1" t="s">
        <v>120</v>
      </c>
      <c r="L613" s="1" t="s">
        <v>237</v>
      </c>
      <c r="M613" s="1">
        <v>2</v>
      </c>
      <c r="N613" s="1" t="s">
        <v>984</v>
      </c>
      <c r="O613" s="1" t="s">
        <v>105</v>
      </c>
      <c r="P613" s="1" t="s">
        <v>106</v>
      </c>
      <c r="Q613" s="1" t="s">
        <v>163</v>
      </c>
      <c r="R613" s="1" t="s">
        <v>109</v>
      </c>
      <c r="S613" s="1" t="s">
        <v>109</v>
      </c>
      <c r="T613" s="1" t="s">
        <v>125</v>
      </c>
      <c r="U613" s="1" t="s">
        <v>126</v>
      </c>
      <c r="V613" s="1" t="s">
        <v>136</v>
      </c>
      <c r="W613" s="1" t="s">
        <v>136</v>
      </c>
      <c r="X613" s="1" t="s">
        <v>1609</v>
      </c>
      <c r="Y613" s="1" t="s">
        <v>973</v>
      </c>
      <c r="Z613" s="1" t="s">
        <v>974</v>
      </c>
      <c r="AA613" s="1"/>
      <c r="AB613" s="1"/>
      <c r="AC613" s="1" t="s">
        <v>15</v>
      </c>
      <c r="AD613">
        <v>2</v>
      </c>
      <c r="AE613">
        <v>1</v>
      </c>
      <c r="AF613">
        <v>28</v>
      </c>
      <c r="AG613">
        <v>29</v>
      </c>
      <c r="AH613" t="str">
        <f t="shared" si="32"/>
        <v>14:1</v>
      </c>
      <c r="AI613">
        <f t="shared" si="33"/>
        <v>14</v>
      </c>
    </row>
    <row r="614" spans="1:35" x14ac:dyDescent="0.15">
      <c r="A614" t="str">
        <f t="shared" si="31"/>
        <v>154103400144015001</v>
      </c>
      <c r="B614" s="1" t="s">
        <v>965</v>
      </c>
      <c r="C614" s="1" t="s">
        <v>966</v>
      </c>
      <c r="D614" s="1" t="s">
        <v>999</v>
      </c>
      <c r="E614" s="1" t="s">
        <v>876</v>
      </c>
      <c r="F614" s="1" t="s">
        <v>968</v>
      </c>
      <c r="G614" s="1" t="s">
        <v>969</v>
      </c>
      <c r="H614" s="1" t="s">
        <v>101</v>
      </c>
      <c r="I614" s="1" t="s">
        <v>970</v>
      </c>
      <c r="J614" s="1" t="s">
        <v>1000</v>
      </c>
      <c r="K614" s="1" t="s">
        <v>120</v>
      </c>
      <c r="L614" s="1" t="s">
        <v>237</v>
      </c>
      <c r="M614" s="1">
        <v>4</v>
      </c>
      <c r="N614" s="1" t="s">
        <v>1602</v>
      </c>
      <c r="O614" s="1" t="s">
        <v>105</v>
      </c>
      <c r="P614" s="1" t="s">
        <v>106</v>
      </c>
      <c r="Q614" s="1" t="s">
        <v>163</v>
      </c>
      <c r="R614" s="1" t="s">
        <v>109</v>
      </c>
      <c r="S614" s="1" t="s">
        <v>109</v>
      </c>
      <c r="T614" s="1" t="s">
        <v>125</v>
      </c>
      <c r="U614" s="1" t="s">
        <v>126</v>
      </c>
      <c r="V614" s="1" t="s">
        <v>241</v>
      </c>
      <c r="W614" s="1" t="s">
        <v>241</v>
      </c>
      <c r="X614" s="1" t="s">
        <v>1607</v>
      </c>
      <c r="Y614" s="1" t="s">
        <v>973</v>
      </c>
      <c r="Z614" s="1" t="s">
        <v>974</v>
      </c>
      <c r="AA614" s="1"/>
      <c r="AB614" s="1"/>
      <c r="AC614" s="1" t="s">
        <v>17</v>
      </c>
      <c r="AD614">
        <v>4</v>
      </c>
      <c r="AE614">
        <v>15</v>
      </c>
      <c r="AF614">
        <v>189</v>
      </c>
      <c r="AG614">
        <v>204</v>
      </c>
      <c r="AH614" t="str">
        <f t="shared" si="32"/>
        <v>47:1</v>
      </c>
      <c r="AI614">
        <f t="shared" si="33"/>
        <v>47.25</v>
      </c>
    </row>
    <row r="615" spans="1:35" x14ac:dyDescent="0.15">
      <c r="A615" t="str">
        <f t="shared" si="31"/>
        <v>154103400145015001</v>
      </c>
      <c r="B615" s="1" t="s">
        <v>965</v>
      </c>
      <c r="C615" s="1" t="s">
        <v>966</v>
      </c>
      <c r="D615" s="1" t="s">
        <v>999</v>
      </c>
      <c r="E615" s="1" t="s">
        <v>876</v>
      </c>
      <c r="F615" s="1" t="s">
        <v>992</v>
      </c>
      <c r="G615" s="1" t="s">
        <v>975</v>
      </c>
      <c r="H615" s="1" t="s">
        <v>101</v>
      </c>
      <c r="I615" s="1" t="s">
        <v>993</v>
      </c>
      <c r="J615" s="1" t="s">
        <v>1138</v>
      </c>
      <c r="K615" s="1" t="s">
        <v>120</v>
      </c>
      <c r="L615" s="1" t="s">
        <v>237</v>
      </c>
      <c r="M615" s="1">
        <v>1</v>
      </c>
      <c r="N615" s="1" t="s">
        <v>977</v>
      </c>
      <c r="O615" s="1" t="s">
        <v>105</v>
      </c>
      <c r="P615" s="1" t="s">
        <v>106</v>
      </c>
      <c r="Q615" s="1" t="s">
        <v>163</v>
      </c>
      <c r="R615" s="1" t="s">
        <v>109</v>
      </c>
      <c r="S615" s="1" t="s">
        <v>109</v>
      </c>
      <c r="T615" s="1" t="s">
        <v>125</v>
      </c>
      <c r="U615" s="1" t="s">
        <v>126</v>
      </c>
      <c r="V615" s="1" t="s">
        <v>241</v>
      </c>
      <c r="W615" s="1" t="s">
        <v>241</v>
      </c>
      <c r="X615" s="1" t="s">
        <v>1607</v>
      </c>
      <c r="Y615" s="1" t="s">
        <v>973</v>
      </c>
      <c r="Z615" s="1" t="s">
        <v>974</v>
      </c>
      <c r="AA615" s="1"/>
      <c r="AB615" s="1"/>
      <c r="AC615" s="1" t="s">
        <v>17</v>
      </c>
      <c r="AD615">
        <v>1</v>
      </c>
      <c r="AE615">
        <v>12</v>
      </c>
      <c r="AF615">
        <v>111</v>
      </c>
      <c r="AG615">
        <v>123</v>
      </c>
      <c r="AH615" t="str">
        <f t="shared" si="32"/>
        <v>111:1</v>
      </c>
      <c r="AI615">
        <f t="shared" si="33"/>
        <v>111</v>
      </c>
    </row>
    <row r="616" spans="1:35" x14ac:dyDescent="0.15">
      <c r="A616" t="str">
        <f t="shared" si="31"/>
        <v>154103400146015001</v>
      </c>
      <c r="B616" s="1" t="s">
        <v>965</v>
      </c>
      <c r="C616" s="1" t="s">
        <v>966</v>
      </c>
      <c r="D616" s="1" t="s">
        <v>999</v>
      </c>
      <c r="E616" s="1" t="s">
        <v>876</v>
      </c>
      <c r="F616" s="1" t="s">
        <v>978</v>
      </c>
      <c r="G616" s="1" t="s">
        <v>979</v>
      </c>
      <c r="H616" s="1" t="s">
        <v>101</v>
      </c>
      <c r="I616" s="1" t="s">
        <v>980</v>
      </c>
      <c r="J616" s="1" t="s">
        <v>1001</v>
      </c>
      <c r="K616" s="1" t="s">
        <v>120</v>
      </c>
      <c r="L616" s="1" t="s">
        <v>237</v>
      </c>
      <c r="M616" s="1">
        <v>1</v>
      </c>
      <c r="N616" s="1" t="s">
        <v>1608</v>
      </c>
      <c r="O616" s="1" t="s">
        <v>105</v>
      </c>
      <c r="P616" s="1" t="s">
        <v>106</v>
      </c>
      <c r="Q616" s="1" t="s">
        <v>163</v>
      </c>
      <c r="R616" s="1" t="s">
        <v>109</v>
      </c>
      <c r="S616" s="1" t="s">
        <v>109</v>
      </c>
      <c r="T616" s="1" t="s">
        <v>125</v>
      </c>
      <c r="U616" s="1" t="s">
        <v>126</v>
      </c>
      <c r="V616" s="1" t="s">
        <v>241</v>
      </c>
      <c r="W616" s="1" t="s">
        <v>241</v>
      </c>
      <c r="X616" s="1" t="s">
        <v>1609</v>
      </c>
      <c r="Y616" s="1" t="s">
        <v>973</v>
      </c>
      <c r="Z616" s="1" t="s">
        <v>974</v>
      </c>
      <c r="AA616" s="1"/>
      <c r="AB616" s="1"/>
      <c r="AC616" s="1" t="s">
        <v>17</v>
      </c>
      <c r="AD616">
        <v>1</v>
      </c>
      <c r="AE616">
        <v>1</v>
      </c>
      <c r="AF616">
        <v>21</v>
      </c>
      <c r="AG616">
        <v>22</v>
      </c>
      <c r="AH616" t="str">
        <f t="shared" si="32"/>
        <v>21:1</v>
      </c>
      <c r="AI616">
        <f t="shared" si="33"/>
        <v>21</v>
      </c>
    </row>
    <row r="617" spans="1:35" x14ac:dyDescent="0.15">
      <c r="A617" t="str">
        <f t="shared" si="31"/>
        <v>154103400147015001</v>
      </c>
      <c r="B617" s="1" t="s">
        <v>965</v>
      </c>
      <c r="C617" s="1" t="s">
        <v>966</v>
      </c>
      <c r="D617" s="1" t="s">
        <v>999</v>
      </c>
      <c r="E617" s="1" t="s">
        <v>876</v>
      </c>
      <c r="F617" s="1" t="s">
        <v>981</v>
      </c>
      <c r="G617" s="1" t="s">
        <v>982</v>
      </c>
      <c r="H617" s="1" t="s">
        <v>101</v>
      </c>
      <c r="I617" s="1" t="s">
        <v>983</v>
      </c>
      <c r="J617" s="1" t="s">
        <v>1161</v>
      </c>
      <c r="K617" s="1" t="s">
        <v>120</v>
      </c>
      <c r="L617" s="1" t="s">
        <v>237</v>
      </c>
      <c r="M617" s="1">
        <v>1</v>
      </c>
      <c r="N617" s="1" t="s">
        <v>984</v>
      </c>
      <c r="O617" s="1" t="s">
        <v>105</v>
      </c>
      <c r="P617" s="1" t="s">
        <v>106</v>
      </c>
      <c r="Q617" s="1" t="s">
        <v>163</v>
      </c>
      <c r="R617" s="1" t="s">
        <v>109</v>
      </c>
      <c r="S617" s="1" t="s">
        <v>109</v>
      </c>
      <c r="T617" s="1" t="s">
        <v>125</v>
      </c>
      <c r="U617" s="1" t="s">
        <v>126</v>
      </c>
      <c r="V617" s="1" t="s">
        <v>241</v>
      </c>
      <c r="W617" s="1" t="s">
        <v>241</v>
      </c>
      <c r="X617" s="1" t="s">
        <v>1609</v>
      </c>
      <c r="Y617" s="1" t="s">
        <v>973</v>
      </c>
      <c r="Z617" s="1" t="s">
        <v>974</v>
      </c>
      <c r="AA617" s="1"/>
      <c r="AB617" s="1"/>
      <c r="AC617" s="1" t="s">
        <v>17</v>
      </c>
      <c r="AD617">
        <v>1</v>
      </c>
      <c r="AE617">
        <v>1</v>
      </c>
      <c r="AF617">
        <v>17</v>
      </c>
      <c r="AG617">
        <v>18</v>
      </c>
      <c r="AH617" t="str">
        <f t="shared" si="32"/>
        <v>17:1</v>
      </c>
      <c r="AI617">
        <f t="shared" si="33"/>
        <v>17</v>
      </c>
    </row>
    <row r="618" spans="1:35" x14ac:dyDescent="0.15">
      <c r="A618" t="str">
        <f t="shared" si="31"/>
        <v>154103400148015001</v>
      </c>
      <c r="B618" s="1" t="s">
        <v>965</v>
      </c>
      <c r="C618" s="1" t="s">
        <v>966</v>
      </c>
      <c r="D618" s="1" t="s">
        <v>999</v>
      </c>
      <c r="E618" s="1" t="s">
        <v>876</v>
      </c>
      <c r="F618" s="1" t="s">
        <v>985</v>
      </c>
      <c r="G618" s="1" t="s">
        <v>986</v>
      </c>
      <c r="H618" s="1" t="s">
        <v>101</v>
      </c>
      <c r="I618" s="1" t="s">
        <v>987</v>
      </c>
      <c r="J618" s="1" t="s">
        <v>1162</v>
      </c>
      <c r="K618" s="1" t="s">
        <v>120</v>
      </c>
      <c r="L618" s="1" t="s">
        <v>237</v>
      </c>
      <c r="M618" s="1">
        <v>1</v>
      </c>
      <c r="N618" s="1" t="s">
        <v>1610</v>
      </c>
      <c r="O618" s="1" t="s">
        <v>105</v>
      </c>
      <c r="P618" s="1" t="s">
        <v>106</v>
      </c>
      <c r="Q618" s="1" t="s">
        <v>163</v>
      </c>
      <c r="R618" s="1" t="s">
        <v>109</v>
      </c>
      <c r="S618" s="1" t="s">
        <v>109</v>
      </c>
      <c r="T618" s="1" t="s">
        <v>125</v>
      </c>
      <c r="U618" s="1" t="s">
        <v>126</v>
      </c>
      <c r="V618" s="1" t="s">
        <v>241</v>
      </c>
      <c r="W618" s="1" t="s">
        <v>241</v>
      </c>
      <c r="X618" s="1" t="s">
        <v>1607</v>
      </c>
      <c r="Y618" s="1" t="s">
        <v>973</v>
      </c>
      <c r="Z618" s="1" t="s">
        <v>974</v>
      </c>
      <c r="AA618" s="1"/>
      <c r="AB618" s="1"/>
      <c r="AC618" s="1" t="s">
        <v>17</v>
      </c>
      <c r="AD618">
        <v>1</v>
      </c>
      <c r="AE618">
        <v>5</v>
      </c>
      <c r="AF618">
        <v>82</v>
      </c>
      <c r="AG618">
        <v>87</v>
      </c>
      <c r="AH618" t="str">
        <f t="shared" si="32"/>
        <v>82:1</v>
      </c>
      <c r="AI618">
        <f t="shared" si="33"/>
        <v>82</v>
      </c>
    </row>
    <row r="619" spans="1:35" x14ac:dyDescent="0.15">
      <c r="A619" t="str">
        <f t="shared" si="31"/>
        <v>154103400144016001</v>
      </c>
      <c r="B619" s="1" t="s">
        <v>965</v>
      </c>
      <c r="C619" s="1" t="s">
        <v>966</v>
      </c>
      <c r="D619" s="1" t="s">
        <v>1611</v>
      </c>
      <c r="E619" s="1" t="s">
        <v>876</v>
      </c>
      <c r="F619" s="1" t="s">
        <v>968</v>
      </c>
      <c r="G619" s="1" t="s">
        <v>969</v>
      </c>
      <c r="H619" s="1" t="s">
        <v>101</v>
      </c>
      <c r="I619" s="1" t="s">
        <v>970</v>
      </c>
      <c r="J619" s="1" t="s">
        <v>1103</v>
      </c>
      <c r="K619" s="1" t="s">
        <v>120</v>
      </c>
      <c r="L619" s="1" t="s">
        <v>237</v>
      </c>
      <c r="M619" s="1">
        <v>3</v>
      </c>
      <c r="N619" s="1" t="s">
        <v>1602</v>
      </c>
      <c r="O619" s="1" t="s">
        <v>105</v>
      </c>
      <c r="P619" s="1" t="s">
        <v>106</v>
      </c>
      <c r="Q619" s="1" t="s">
        <v>163</v>
      </c>
      <c r="R619" s="1" t="s">
        <v>109</v>
      </c>
      <c r="S619" s="1" t="s">
        <v>109</v>
      </c>
      <c r="T619" s="1" t="s">
        <v>125</v>
      </c>
      <c r="U619" s="1" t="s">
        <v>126</v>
      </c>
      <c r="V619" s="1" t="s">
        <v>240</v>
      </c>
      <c r="W619" s="1" t="s">
        <v>240</v>
      </c>
      <c r="X619" s="1" t="s">
        <v>1607</v>
      </c>
      <c r="Y619" s="1" t="s">
        <v>973</v>
      </c>
      <c r="Z619" s="1" t="s">
        <v>974</v>
      </c>
      <c r="AA619" s="1"/>
      <c r="AB619" s="1"/>
      <c r="AC619" s="1" t="s">
        <v>21</v>
      </c>
      <c r="AD619">
        <v>3</v>
      </c>
      <c r="AE619">
        <v>18</v>
      </c>
      <c r="AF619">
        <v>234</v>
      </c>
      <c r="AG619">
        <v>252</v>
      </c>
      <c r="AH619" t="str">
        <f t="shared" si="32"/>
        <v>78:1</v>
      </c>
      <c r="AI619">
        <f t="shared" si="33"/>
        <v>78</v>
      </c>
    </row>
    <row r="620" spans="1:35" x14ac:dyDescent="0.15">
      <c r="A620" t="str">
        <f t="shared" si="31"/>
        <v>154103400144016002</v>
      </c>
      <c r="B620" s="1" t="s">
        <v>965</v>
      </c>
      <c r="C620" s="1" t="s">
        <v>966</v>
      </c>
      <c r="D620" s="1" t="s">
        <v>1611</v>
      </c>
      <c r="E620" s="1" t="s">
        <v>876</v>
      </c>
      <c r="F620" s="1" t="s">
        <v>968</v>
      </c>
      <c r="G620" s="1" t="s">
        <v>969</v>
      </c>
      <c r="H620" s="1" t="s">
        <v>101</v>
      </c>
      <c r="I620" s="1" t="s">
        <v>970</v>
      </c>
      <c r="J620" s="1" t="s">
        <v>1612</v>
      </c>
      <c r="K620" s="1" t="s">
        <v>120</v>
      </c>
      <c r="L620" s="1" t="s">
        <v>237</v>
      </c>
      <c r="M620" s="1">
        <v>2</v>
      </c>
      <c r="N620" s="1" t="s">
        <v>1613</v>
      </c>
      <c r="O620" s="1" t="s">
        <v>105</v>
      </c>
      <c r="P620" s="1" t="s">
        <v>106</v>
      </c>
      <c r="Q620" s="1" t="s">
        <v>163</v>
      </c>
      <c r="R620" s="1" t="s">
        <v>109</v>
      </c>
      <c r="S620" s="1" t="s">
        <v>109</v>
      </c>
      <c r="T620" s="1" t="s">
        <v>125</v>
      </c>
      <c r="U620" s="1" t="s">
        <v>126</v>
      </c>
      <c r="V620" s="1" t="s">
        <v>240</v>
      </c>
      <c r="W620" s="1" t="s">
        <v>240</v>
      </c>
      <c r="X620" s="1" t="s">
        <v>1607</v>
      </c>
      <c r="Y620" s="1" t="s">
        <v>973</v>
      </c>
      <c r="Z620" s="1" t="s">
        <v>974</v>
      </c>
      <c r="AA620" s="1"/>
      <c r="AB620" s="1"/>
      <c r="AC620" s="1" t="s">
        <v>21</v>
      </c>
      <c r="AD620">
        <v>2</v>
      </c>
      <c r="AE620">
        <v>6</v>
      </c>
      <c r="AF620">
        <v>69</v>
      </c>
      <c r="AG620">
        <v>75</v>
      </c>
      <c r="AH620" t="str">
        <f t="shared" si="32"/>
        <v>35:1</v>
      </c>
      <c r="AI620">
        <f t="shared" si="33"/>
        <v>34.5</v>
      </c>
    </row>
    <row r="621" spans="1:35" x14ac:dyDescent="0.15">
      <c r="A621" t="str">
        <f t="shared" si="31"/>
        <v>154103400146016001</v>
      </c>
      <c r="B621" s="1" t="s">
        <v>965</v>
      </c>
      <c r="C621" s="1" t="s">
        <v>966</v>
      </c>
      <c r="D621" s="1" t="s">
        <v>1611</v>
      </c>
      <c r="E621" s="1" t="s">
        <v>876</v>
      </c>
      <c r="F621" s="1" t="s">
        <v>978</v>
      </c>
      <c r="G621" s="1" t="s">
        <v>979</v>
      </c>
      <c r="H621" s="1" t="s">
        <v>101</v>
      </c>
      <c r="I621" s="1" t="s">
        <v>980</v>
      </c>
      <c r="J621" s="1" t="s">
        <v>1100</v>
      </c>
      <c r="K621" s="1" t="s">
        <v>120</v>
      </c>
      <c r="L621" s="1" t="s">
        <v>237</v>
      </c>
      <c r="M621" s="1">
        <v>2</v>
      </c>
      <c r="N621" s="1" t="s">
        <v>1608</v>
      </c>
      <c r="O621" s="1" t="s">
        <v>105</v>
      </c>
      <c r="P621" s="1" t="s">
        <v>106</v>
      </c>
      <c r="Q621" s="1" t="s">
        <v>163</v>
      </c>
      <c r="R621" s="1" t="s">
        <v>109</v>
      </c>
      <c r="S621" s="1" t="s">
        <v>109</v>
      </c>
      <c r="T621" s="1" t="s">
        <v>125</v>
      </c>
      <c r="U621" s="1" t="s">
        <v>126</v>
      </c>
      <c r="V621" s="1" t="s">
        <v>240</v>
      </c>
      <c r="W621" s="1" t="s">
        <v>240</v>
      </c>
      <c r="X621" s="1" t="s">
        <v>1609</v>
      </c>
      <c r="Y621" s="1" t="s">
        <v>973</v>
      </c>
      <c r="Z621" s="1" t="s">
        <v>974</v>
      </c>
      <c r="AA621" s="1"/>
      <c r="AB621" s="1"/>
      <c r="AC621" s="1" t="s">
        <v>21</v>
      </c>
      <c r="AD621">
        <v>2</v>
      </c>
      <c r="AE621">
        <v>1</v>
      </c>
      <c r="AF621">
        <v>47</v>
      </c>
      <c r="AG621">
        <v>48</v>
      </c>
      <c r="AH621" t="str">
        <f t="shared" si="32"/>
        <v>24:1</v>
      </c>
      <c r="AI621">
        <f t="shared" si="33"/>
        <v>23.5</v>
      </c>
    </row>
    <row r="622" spans="1:35" x14ac:dyDescent="0.15">
      <c r="A622" t="str">
        <f t="shared" si="31"/>
        <v>154103400147016001</v>
      </c>
      <c r="B622" s="1" t="s">
        <v>965</v>
      </c>
      <c r="C622" s="1" t="s">
        <v>966</v>
      </c>
      <c r="D622" s="1" t="s">
        <v>1611</v>
      </c>
      <c r="E622" s="1" t="s">
        <v>876</v>
      </c>
      <c r="F622" s="1" t="s">
        <v>981</v>
      </c>
      <c r="G622" s="1" t="s">
        <v>982</v>
      </c>
      <c r="H622" s="1" t="s">
        <v>101</v>
      </c>
      <c r="I622" s="1" t="s">
        <v>983</v>
      </c>
      <c r="J622" s="1" t="s">
        <v>1003</v>
      </c>
      <c r="K622" s="1" t="s">
        <v>120</v>
      </c>
      <c r="L622" s="1" t="s">
        <v>237</v>
      </c>
      <c r="M622" s="1">
        <v>3</v>
      </c>
      <c r="N622" s="1" t="s">
        <v>984</v>
      </c>
      <c r="O622" s="1" t="s">
        <v>105</v>
      </c>
      <c r="P622" s="1" t="s">
        <v>106</v>
      </c>
      <c r="Q622" s="1" t="s">
        <v>163</v>
      </c>
      <c r="R622" s="1" t="s">
        <v>109</v>
      </c>
      <c r="S622" s="1" t="s">
        <v>109</v>
      </c>
      <c r="T622" s="1" t="s">
        <v>125</v>
      </c>
      <c r="U622" s="1" t="s">
        <v>126</v>
      </c>
      <c r="V622" s="1" t="s">
        <v>240</v>
      </c>
      <c r="W622" s="1" t="s">
        <v>240</v>
      </c>
      <c r="X622" s="1" t="s">
        <v>1609</v>
      </c>
      <c r="Y622" s="1" t="s">
        <v>973</v>
      </c>
      <c r="Z622" s="1" t="s">
        <v>974</v>
      </c>
      <c r="AA622" s="1"/>
      <c r="AB622" s="1"/>
      <c r="AC622" s="1" t="s">
        <v>21</v>
      </c>
      <c r="AD622">
        <v>3</v>
      </c>
      <c r="AE622">
        <v>3</v>
      </c>
      <c r="AF622">
        <v>59</v>
      </c>
      <c r="AG622">
        <v>62</v>
      </c>
      <c r="AH622" t="str">
        <f t="shared" si="32"/>
        <v>20:1</v>
      </c>
      <c r="AI622">
        <f t="shared" si="33"/>
        <v>19.666666666666668</v>
      </c>
    </row>
    <row r="623" spans="1:35" x14ac:dyDescent="0.15">
      <c r="A623" t="str">
        <f t="shared" si="31"/>
        <v>154103400148016001</v>
      </c>
      <c r="B623" s="1" t="s">
        <v>965</v>
      </c>
      <c r="C623" s="1" t="s">
        <v>966</v>
      </c>
      <c r="D623" s="1" t="s">
        <v>1611</v>
      </c>
      <c r="E623" s="1" t="s">
        <v>876</v>
      </c>
      <c r="F623" s="1" t="s">
        <v>981</v>
      </c>
      <c r="G623" s="1" t="s">
        <v>986</v>
      </c>
      <c r="H623" s="1" t="s">
        <v>101</v>
      </c>
      <c r="I623" s="1" t="s">
        <v>1605</v>
      </c>
      <c r="J623" s="1" t="s">
        <v>1101</v>
      </c>
      <c r="K623" s="1" t="s">
        <v>120</v>
      </c>
      <c r="L623" s="1" t="s">
        <v>237</v>
      </c>
      <c r="M623" s="1">
        <v>2</v>
      </c>
      <c r="N623" s="1" t="s">
        <v>1606</v>
      </c>
      <c r="O623" s="1" t="s">
        <v>105</v>
      </c>
      <c r="P623" s="1" t="s">
        <v>106</v>
      </c>
      <c r="Q623" s="1" t="s">
        <v>163</v>
      </c>
      <c r="R623" s="1" t="s">
        <v>109</v>
      </c>
      <c r="S623" s="1" t="s">
        <v>109</v>
      </c>
      <c r="T623" s="1" t="s">
        <v>125</v>
      </c>
      <c r="U623" s="1" t="s">
        <v>126</v>
      </c>
      <c r="V623" s="1" t="s">
        <v>240</v>
      </c>
      <c r="W623" s="1" t="s">
        <v>240</v>
      </c>
      <c r="X623" s="1" t="s">
        <v>1607</v>
      </c>
      <c r="Y623" s="1" t="s">
        <v>973</v>
      </c>
      <c r="Z623" s="1" t="s">
        <v>974</v>
      </c>
      <c r="AA623" s="1"/>
      <c r="AB623" s="1"/>
      <c r="AC623" s="1" t="s">
        <v>21</v>
      </c>
      <c r="AD623">
        <v>2</v>
      </c>
      <c r="AE623">
        <v>0</v>
      </c>
      <c r="AF623">
        <v>71</v>
      </c>
      <c r="AG623">
        <v>71</v>
      </c>
      <c r="AH623" t="str">
        <f t="shared" si="32"/>
        <v>36:1</v>
      </c>
      <c r="AI623">
        <f t="shared" si="33"/>
        <v>35.5</v>
      </c>
    </row>
    <row r="624" spans="1:35" x14ac:dyDescent="0.15">
      <c r="A624" t="str">
        <f t="shared" si="31"/>
        <v>154103400146017001</v>
      </c>
      <c r="B624" s="1" t="s">
        <v>965</v>
      </c>
      <c r="C624" s="1" t="s">
        <v>966</v>
      </c>
      <c r="D624" s="1" t="s">
        <v>1002</v>
      </c>
      <c r="E624" s="1" t="s">
        <v>876</v>
      </c>
      <c r="F624" s="1" t="s">
        <v>978</v>
      </c>
      <c r="G624" s="1" t="s">
        <v>979</v>
      </c>
      <c r="H624" s="1" t="s">
        <v>101</v>
      </c>
      <c r="I624" s="1" t="s">
        <v>980</v>
      </c>
      <c r="J624" s="1" t="s">
        <v>1005</v>
      </c>
      <c r="K624" s="1" t="s">
        <v>120</v>
      </c>
      <c r="L624" s="1" t="s">
        <v>237</v>
      </c>
      <c r="M624" s="1">
        <v>1</v>
      </c>
      <c r="N624" s="1" t="s">
        <v>1608</v>
      </c>
      <c r="O624" s="1" t="s">
        <v>105</v>
      </c>
      <c r="P624" s="1" t="s">
        <v>106</v>
      </c>
      <c r="Q624" s="1" t="s">
        <v>163</v>
      </c>
      <c r="R624" s="1" t="s">
        <v>109</v>
      </c>
      <c r="S624" s="1" t="s">
        <v>109</v>
      </c>
      <c r="T624" s="1" t="s">
        <v>125</v>
      </c>
      <c r="U624" s="1" t="s">
        <v>126</v>
      </c>
      <c r="V624" s="1" t="s">
        <v>138</v>
      </c>
      <c r="W624" s="1" t="s">
        <v>138</v>
      </c>
      <c r="X624" s="1" t="s">
        <v>1609</v>
      </c>
      <c r="Y624" s="1" t="s">
        <v>973</v>
      </c>
      <c r="Z624" s="1" t="s">
        <v>974</v>
      </c>
      <c r="AA624" s="1"/>
      <c r="AB624" s="1"/>
      <c r="AC624" s="1" t="s">
        <v>16</v>
      </c>
      <c r="AD624">
        <v>1</v>
      </c>
      <c r="AE624">
        <v>1</v>
      </c>
      <c r="AF624">
        <v>33</v>
      </c>
      <c r="AG624">
        <v>34</v>
      </c>
      <c r="AH624" t="str">
        <f t="shared" si="32"/>
        <v>33:1</v>
      </c>
      <c r="AI624">
        <f t="shared" si="33"/>
        <v>33</v>
      </c>
    </row>
    <row r="625" spans="1:35" x14ac:dyDescent="0.15">
      <c r="A625" t="str">
        <f t="shared" si="31"/>
        <v>154103400148017001</v>
      </c>
      <c r="B625" s="1" t="s">
        <v>965</v>
      </c>
      <c r="C625" s="1" t="s">
        <v>966</v>
      </c>
      <c r="D625" s="1" t="s">
        <v>1002</v>
      </c>
      <c r="E625" s="1" t="s">
        <v>876</v>
      </c>
      <c r="F625" s="1" t="s">
        <v>985</v>
      </c>
      <c r="G625" s="1" t="s">
        <v>986</v>
      </c>
      <c r="H625" s="1" t="s">
        <v>101</v>
      </c>
      <c r="I625" s="1" t="s">
        <v>987</v>
      </c>
      <c r="J625" s="1" t="s">
        <v>1006</v>
      </c>
      <c r="K625" s="1" t="s">
        <v>120</v>
      </c>
      <c r="L625" s="1" t="s">
        <v>237</v>
      </c>
      <c r="M625" s="1">
        <v>1</v>
      </c>
      <c r="N625" s="1" t="s">
        <v>1610</v>
      </c>
      <c r="O625" s="1" t="s">
        <v>105</v>
      </c>
      <c r="P625" s="1" t="s">
        <v>106</v>
      </c>
      <c r="Q625" s="1" t="s">
        <v>107</v>
      </c>
      <c r="R625" s="1" t="s">
        <v>109</v>
      </c>
      <c r="S625" s="1" t="s">
        <v>109</v>
      </c>
      <c r="T625" s="1" t="s">
        <v>125</v>
      </c>
      <c r="U625" s="1" t="s">
        <v>126</v>
      </c>
      <c r="V625" s="1" t="s">
        <v>138</v>
      </c>
      <c r="W625" s="1" t="s">
        <v>138</v>
      </c>
      <c r="X625" s="1" t="s">
        <v>1607</v>
      </c>
      <c r="Y625" s="1" t="s">
        <v>973</v>
      </c>
      <c r="Z625" s="1" t="s">
        <v>974</v>
      </c>
      <c r="AA625" s="1"/>
      <c r="AB625" s="1"/>
      <c r="AC625" s="1" t="s">
        <v>16</v>
      </c>
      <c r="AD625">
        <v>1</v>
      </c>
      <c r="AE625">
        <v>7</v>
      </c>
      <c r="AF625">
        <v>32</v>
      </c>
      <c r="AG625">
        <v>39</v>
      </c>
      <c r="AH625" t="str">
        <f t="shared" si="32"/>
        <v>32:1</v>
      </c>
      <c r="AI625">
        <f t="shared" si="33"/>
        <v>32</v>
      </c>
    </row>
    <row r="626" spans="1:35" x14ac:dyDescent="0.15">
      <c r="A626" t="str">
        <f t="shared" si="31"/>
        <v>154103400144018001</v>
      </c>
      <c r="B626" s="1" t="s">
        <v>965</v>
      </c>
      <c r="C626" s="1" t="s">
        <v>966</v>
      </c>
      <c r="D626" s="1" t="s">
        <v>1004</v>
      </c>
      <c r="E626" s="1" t="s">
        <v>876</v>
      </c>
      <c r="F626" s="1" t="s">
        <v>968</v>
      </c>
      <c r="G626" s="1" t="s">
        <v>969</v>
      </c>
      <c r="H626" s="1" t="s">
        <v>101</v>
      </c>
      <c r="I626" s="1" t="s">
        <v>970</v>
      </c>
      <c r="J626" s="1" t="s">
        <v>1102</v>
      </c>
      <c r="K626" s="1" t="s">
        <v>120</v>
      </c>
      <c r="L626" s="1" t="s">
        <v>237</v>
      </c>
      <c r="M626" s="1">
        <v>4</v>
      </c>
      <c r="N626" s="1" t="s">
        <v>1602</v>
      </c>
      <c r="O626" s="1" t="s">
        <v>105</v>
      </c>
      <c r="P626" s="1" t="s">
        <v>106</v>
      </c>
      <c r="Q626" s="1" t="s">
        <v>163</v>
      </c>
      <c r="R626" s="1" t="s">
        <v>109</v>
      </c>
      <c r="S626" s="1" t="s">
        <v>109</v>
      </c>
      <c r="T626" s="1" t="s">
        <v>125</v>
      </c>
      <c r="U626" s="1" t="s">
        <v>126</v>
      </c>
      <c r="V626" s="1" t="s">
        <v>242</v>
      </c>
      <c r="W626" s="1" t="s">
        <v>242</v>
      </c>
      <c r="X626" s="1" t="s">
        <v>1607</v>
      </c>
      <c r="Y626" s="1" t="s">
        <v>973</v>
      </c>
      <c r="Z626" s="1" t="s">
        <v>974</v>
      </c>
      <c r="AA626" s="1"/>
      <c r="AB626" s="1"/>
      <c r="AC626" s="1" t="s">
        <v>22</v>
      </c>
      <c r="AD626">
        <v>4</v>
      </c>
      <c r="AE626">
        <v>13</v>
      </c>
      <c r="AF626">
        <v>193</v>
      </c>
      <c r="AG626">
        <v>206</v>
      </c>
      <c r="AH626" t="str">
        <f t="shared" si="32"/>
        <v>48:1</v>
      </c>
      <c r="AI626">
        <f t="shared" si="33"/>
        <v>48.25</v>
      </c>
    </row>
    <row r="627" spans="1:35" x14ac:dyDescent="0.15">
      <c r="A627" t="str">
        <f t="shared" si="31"/>
        <v>154103400146018001</v>
      </c>
      <c r="B627" s="1" t="s">
        <v>965</v>
      </c>
      <c r="C627" s="1" t="s">
        <v>966</v>
      </c>
      <c r="D627" s="1" t="s">
        <v>1004</v>
      </c>
      <c r="E627" s="1" t="s">
        <v>876</v>
      </c>
      <c r="F627" s="1" t="s">
        <v>978</v>
      </c>
      <c r="G627" s="1" t="s">
        <v>979</v>
      </c>
      <c r="H627" s="1" t="s">
        <v>101</v>
      </c>
      <c r="I627" s="1" t="s">
        <v>980</v>
      </c>
      <c r="J627" s="1" t="s">
        <v>1614</v>
      </c>
      <c r="K627" s="1" t="s">
        <v>120</v>
      </c>
      <c r="L627" s="1" t="s">
        <v>237</v>
      </c>
      <c r="M627" s="1">
        <v>2</v>
      </c>
      <c r="N627" s="1" t="s">
        <v>1608</v>
      </c>
      <c r="O627" s="1" t="s">
        <v>105</v>
      </c>
      <c r="P627" s="1" t="s">
        <v>106</v>
      </c>
      <c r="Q627" s="1" t="s">
        <v>163</v>
      </c>
      <c r="R627" s="1" t="s">
        <v>109</v>
      </c>
      <c r="S627" s="1" t="s">
        <v>109</v>
      </c>
      <c r="T627" s="1" t="s">
        <v>125</v>
      </c>
      <c r="U627" s="1" t="s">
        <v>126</v>
      </c>
      <c r="V627" s="1" t="s">
        <v>242</v>
      </c>
      <c r="W627" s="1" t="s">
        <v>242</v>
      </c>
      <c r="X627" s="1" t="s">
        <v>1609</v>
      </c>
      <c r="Y627" s="1" t="s">
        <v>973</v>
      </c>
      <c r="Z627" s="1" t="s">
        <v>974</v>
      </c>
      <c r="AA627" s="1"/>
      <c r="AB627" s="1"/>
      <c r="AC627" s="1" t="s">
        <v>22</v>
      </c>
      <c r="AD627">
        <v>2</v>
      </c>
      <c r="AE627">
        <v>6</v>
      </c>
      <c r="AF627">
        <v>32</v>
      </c>
      <c r="AG627">
        <v>38</v>
      </c>
      <c r="AH627" t="str">
        <f t="shared" si="32"/>
        <v>16:1</v>
      </c>
      <c r="AI627">
        <f t="shared" si="33"/>
        <v>16</v>
      </c>
    </row>
    <row r="628" spans="1:35" x14ac:dyDescent="0.15">
      <c r="A628" t="str">
        <f t="shared" si="31"/>
        <v>154103400146019001</v>
      </c>
      <c r="B628" s="1" t="s">
        <v>965</v>
      </c>
      <c r="C628" s="1" t="s">
        <v>966</v>
      </c>
      <c r="D628" s="1" t="s">
        <v>1615</v>
      </c>
      <c r="E628" s="1" t="s">
        <v>876</v>
      </c>
      <c r="F628" s="1" t="s">
        <v>978</v>
      </c>
      <c r="G628" s="1" t="s">
        <v>979</v>
      </c>
      <c r="H628" s="1" t="s">
        <v>101</v>
      </c>
      <c r="I628" s="1" t="s">
        <v>980</v>
      </c>
      <c r="J628" s="1" t="s">
        <v>1148</v>
      </c>
      <c r="K628" s="1" t="s">
        <v>120</v>
      </c>
      <c r="L628" s="1" t="s">
        <v>237</v>
      </c>
      <c r="M628" s="1">
        <v>1</v>
      </c>
      <c r="N628" s="1" t="s">
        <v>1608</v>
      </c>
      <c r="O628" s="1" t="s">
        <v>105</v>
      </c>
      <c r="P628" s="1" t="s">
        <v>106</v>
      </c>
      <c r="Q628" s="1" t="s">
        <v>163</v>
      </c>
      <c r="R628" s="1" t="s">
        <v>109</v>
      </c>
      <c r="S628" s="1" t="s">
        <v>109</v>
      </c>
      <c r="T628" s="1" t="s">
        <v>125</v>
      </c>
      <c r="U628" s="1" t="s">
        <v>126</v>
      </c>
      <c r="V628" s="1" t="s">
        <v>239</v>
      </c>
      <c r="W628" s="1" t="s">
        <v>239</v>
      </c>
      <c r="X628" s="1" t="s">
        <v>1609</v>
      </c>
      <c r="Y628" s="1" t="s">
        <v>973</v>
      </c>
      <c r="Z628" s="1" t="s">
        <v>974</v>
      </c>
      <c r="AA628" s="1"/>
      <c r="AB628" s="1"/>
      <c r="AC628" s="1" t="s">
        <v>20</v>
      </c>
      <c r="AD628">
        <v>1</v>
      </c>
      <c r="AE628">
        <v>0</v>
      </c>
      <c r="AF628">
        <v>43</v>
      </c>
      <c r="AG628">
        <v>43</v>
      </c>
      <c r="AH628" t="str">
        <f t="shared" si="32"/>
        <v>43:1</v>
      </c>
      <c r="AI628">
        <f t="shared" si="33"/>
        <v>43</v>
      </c>
    </row>
    <row r="629" spans="1:35" x14ac:dyDescent="0.15">
      <c r="A629" t="str">
        <f t="shared" si="31"/>
        <v>154103400147019001</v>
      </c>
      <c r="B629" s="1" t="s">
        <v>965</v>
      </c>
      <c r="C629" s="1" t="s">
        <v>966</v>
      </c>
      <c r="D629" s="1" t="s">
        <v>1615</v>
      </c>
      <c r="E629" s="1" t="s">
        <v>876</v>
      </c>
      <c r="F629" s="1" t="s">
        <v>981</v>
      </c>
      <c r="G629" s="1" t="s">
        <v>982</v>
      </c>
      <c r="H629" s="1" t="s">
        <v>101</v>
      </c>
      <c r="I629" s="1" t="s">
        <v>983</v>
      </c>
      <c r="J629" s="1" t="s">
        <v>1160</v>
      </c>
      <c r="K629" s="1" t="s">
        <v>120</v>
      </c>
      <c r="L629" s="1" t="s">
        <v>237</v>
      </c>
      <c r="M629" s="1">
        <v>1</v>
      </c>
      <c r="N629" s="1" t="s">
        <v>984</v>
      </c>
      <c r="O629" s="1" t="s">
        <v>105</v>
      </c>
      <c r="P629" s="1" t="s">
        <v>106</v>
      </c>
      <c r="Q629" s="1" t="s">
        <v>163</v>
      </c>
      <c r="R629" s="1" t="s">
        <v>109</v>
      </c>
      <c r="S629" s="1" t="s">
        <v>109</v>
      </c>
      <c r="T629" s="1" t="s">
        <v>125</v>
      </c>
      <c r="U629" s="1" t="s">
        <v>126</v>
      </c>
      <c r="V629" s="1" t="s">
        <v>239</v>
      </c>
      <c r="W629" s="1" t="s">
        <v>239</v>
      </c>
      <c r="X629" s="1" t="s">
        <v>1609</v>
      </c>
      <c r="Y629" s="1" t="s">
        <v>973</v>
      </c>
      <c r="Z629" s="1" t="s">
        <v>974</v>
      </c>
      <c r="AA629" s="1"/>
      <c r="AB629" s="1"/>
      <c r="AC629" s="1" t="s">
        <v>20</v>
      </c>
      <c r="AD629">
        <v>1</v>
      </c>
      <c r="AE629">
        <v>2</v>
      </c>
      <c r="AF629">
        <v>32</v>
      </c>
      <c r="AG629">
        <v>34</v>
      </c>
      <c r="AH629" t="str">
        <f t="shared" si="32"/>
        <v>32:1</v>
      </c>
      <c r="AI629">
        <f t="shared" si="33"/>
        <v>32</v>
      </c>
    </row>
    <row r="630" spans="1:35" x14ac:dyDescent="0.15">
      <c r="A630" t="str">
        <f t="shared" si="31"/>
        <v>154103400146020001</v>
      </c>
      <c r="B630" s="1" t="s">
        <v>965</v>
      </c>
      <c r="C630" s="1" t="s">
        <v>966</v>
      </c>
      <c r="D630" s="1" t="s">
        <v>1616</v>
      </c>
      <c r="E630" s="1" t="s">
        <v>876</v>
      </c>
      <c r="F630" s="1" t="s">
        <v>978</v>
      </c>
      <c r="G630" s="1" t="s">
        <v>979</v>
      </c>
      <c r="H630" s="1" t="s">
        <v>101</v>
      </c>
      <c r="I630" s="1" t="s">
        <v>980</v>
      </c>
      <c r="J630" s="1" t="s">
        <v>1097</v>
      </c>
      <c r="K630" s="1" t="s">
        <v>120</v>
      </c>
      <c r="L630" s="1" t="s">
        <v>237</v>
      </c>
      <c r="M630" s="1">
        <v>2</v>
      </c>
      <c r="N630" s="1" t="s">
        <v>1608</v>
      </c>
      <c r="O630" s="1" t="s">
        <v>105</v>
      </c>
      <c r="P630" s="1" t="s">
        <v>106</v>
      </c>
      <c r="Q630" s="1" t="s">
        <v>163</v>
      </c>
      <c r="R630" s="1" t="s">
        <v>109</v>
      </c>
      <c r="S630" s="1" t="s">
        <v>109</v>
      </c>
      <c r="T630" s="1" t="s">
        <v>125</v>
      </c>
      <c r="U630" s="1" t="s">
        <v>126</v>
      </c>
      <c r="V630" s="1" t="s">
        <v>238</v>
      </c>
      <c r="W630" s="1" t="s">
        <v>238</v>
      </c>
      <c r="X630" s="1" t="s">
        <v>1609</v>
      </c>
      <c r="Y630" s="1" t="s">
        <v>973</v>
      </c>
      <c r="Z630" s="1" t="s">
        <v>974</v>
      </c>
      <c r="AA630" s="1"/>
      <c r="AB630" s="1"/>
      <c r="AC630" s="1" t="s">
        <v>19</v>
      </c>
      <c r="AD630">
        <v>2</v>
      </c>
      <c r="AE630">
        <v>1</v>
      </c>
      <c r="AF630">
        <v>59</v>
      </c>
      <c r="AG630">
        <v>60</v>
      </c>
      <c r="AH630" t="str">
        <f t="shared" si="32"/>
        <v>30:1</v>
      </c>
      <c r="AI630">
        <f t="shared" si="33"/>
        <v>29.5</v>
      </c>
    </row>
    <row r="631" spans="1:35" x14ac:dyDescent="0.15">
      <c r="A631" t="str">
        <f t="shared" si="31"/>
        <v>154103400147020001</v>
      </c>
      <c r="B631" s="1" t="s">
        <v>965</v>
      </c>
      <c r="C631" s="1" t="s">
        <v>966</v>
      </c>
      <c r="D631" s="1" t="s">
        <v>1616</v>
      </c>
      <c r="E631" s="1" t="s">
        <v>876</v>
      </c>
      <c r="F631" s="1" t="s">
        <v>981</v>
      </c>
      <c r="G631" s="1" t="s">
        <v>982</v>
      </c>
      <c r="H631" s="1" t="s">
        <v>101</v>
      </c>
      <c r="I631" s="1" t="s">
        <v>983</v>
      </c>
      <c r="J631" s="1" t="s">
        <v>1096</v>
      </c>
      <c r="K631" s="1" t="s">
        <v>120</v>
      </c>
      <c r="L631" s="1" t="s">
        <v>237</v>
      </c>
      <c r="M631" s="1">
        <v>1</v>
      </c>
      <c r="N631" s="1" t="s">
        <v>984</v>
      </c>
      <c r="O631" s="1" t="s">
        <v>105</v>
      </c>
      <c r="P631" s="1" t="s">
        <v>106</v>
      </c>
      <c r="Q631" s="1" t="s">
        <v>163</v>
      </c>
      <c r="R631" s="1" t="s">
        <v>109</v>
      </c>
      <c r="S631" s="1" t="s">
        <v>109</v>
      </c>
      <c r="T631" s="1" t="s">
        <v>125</v>
      </c>
      <c r="U631" s="1" t="s">
        <v>126</v>
      </c>
      <c r="V631" s="1" t="s">
        <v>238</v>
      </c>
      <c r="W631" s="1" t="s">
        <v>238</v>
      </c>
      <c r="X631" s="1" t="s">
        <v>1609</v>
      </c>
      <c r="Y631" s="1" t="s">
        <v>973</v>
      </c>
      <c r="Z631" s="1" t="s">
        <v>974</v>
      </c>
      <c r="AA631" s="1"/>
      <c r="AB631" s="1"/>
      <c r="AC631" s="1" t="s">
        <v>19</v>
      </c>
      <c r="AD631">
        <v>1</v>
      </c>
      <c r="AE631">
        <v>0</v>
      </c>
      <c r="AF631">
        <v>30</v>
      </c>
      <c r="AG631">
        <v>30</v>
      </c>
      <c r="AH631" t="str">
        <f t="shared" si="32"/>
        <v>30:1</v>
      </c>
      <c r="AI631">
        <f t="shared" si="33"/>
        <v>30</v>
      </c>
    </row>
    <row r="632" spans="1:35" x14ac:dyDescent="0.15">
      <c r="A632" t="str">
        <f t="shared" si="31"/>
        <v>154103400144101001</v>
      </c>
      <c r="B632" s="1" t="s">
        <v>965</v>
      </c>
      <c r="C632" s="1" t="s">
        <v>966</v>
      </c>
      <c r="D632" s="1" t="s">
        <v>1617</v>
      </c>
      <c r="E632" s="1" t="s">
        <v>876</v>
      </c>
      <c r="F632" s="1" t="s">
        <v>968</v>
      </c>
      <c r="G632" s="1" t="s">
        <v>969</v>
      </c>
      <c r="H632" s="1" t="s">
        <v>101</v>
      </c>
      <c r="I632" s="1" t="s">
        <v>970</v>
      </c>
      <c r="J632" s="1" t="s">
        <v>1007</v>
      </c>
      <c r="K632" s="1" t="s">
        <v>249</v>
      </c>
      <c r="L632" s="1" t="s">
        <v>237</v>
      </c>
      <c r="M632" s="1">
        <v>3</v>
      </c>
      <c r="N632" s="1" t="s">
        <v>1618</v>
      </c>
      <c r="O632" s="1" t="s">
        <v>122</v>
      </c>
      <c r="P632" s="1" t="s">
        <v>123</v>
      </c>
      <c r="Q632" s="1" t="s">
        <v>163</v>
      </c>
      <c r="R632" s="1" t="s">
        <v>109</v>
      </c>
      <c r="S632" s="1" t="s">
        <v>109</v>
      </c>
      <c r="T632" s="1" t="s">
        <v>125</v>
      </c>
      <c r="U632" s="1" t="s">
        <v>126</v>
      </c>
      <c r="V632" s="1" t="s">
        <v>169</v>
      </c>
      <c r="W632" s="1" t="s">
        <v>169</v>
      </c>
      <c r="X632" s="1" t="s">
        <v>1619</v>
      </c>
      <c r="Y632" s="1" t="s">
        <v>973</v>
      </c>
      <c r="Z632" s="1" t="s">
        <v>974</v>
      </c>
      <c r="AA632" s="1"/>
      <c r="AB632" s="1"/>
      <c r="AC632" s="1" t="s">
        <v>18</v>
      </c>
      <c r="AD632">
        <v>3</v>
      </c>
      <c r="AE632">
        <v>5</v>
      </c>
      <c r="AF632">
        <v>54</v>
      </c>
      <c r="AG632">
        <v>59</v>
      </c>
      <c r="AH632" t="str">
        <f t="shared" si="32"/>
        <v>18:1</v>
      </c>
      <c r="AI632">
        <f t="shared" si="33"/>
        <v>18</v>
      </c>
    </row>
    <row r="633" spans="1:35" x14ac:dyDescent="0.15">
      <c r="A633" t="str">
        <f t="shared" si="31"/>
        <v>154103400144102001</v>
      </c>
      <c r="B633" s="1" t="s">
        <v>965</v>
      </c>
      <c r="C633" s="1" t="s">
        <v>966</v>
      </c>
      <c r="D633" s="1" t="s">
        <v>1620</v>
      </c>
      <c r="E633" s="1" t="s">
        <v>876</v>
      </c>
      <c r="F633" s="1" t="s">
        <v>968</v>
      </c>
      <c r="G633" s="1" t="s">
        <v>969</v>
      </c>
      <c r="H633" s="1" t="s">
        <v>101</v>
      </c>
      <c r="I633" s="1" t="s">
        <v>970</v>
      </c>
      <c r="J633" s="1" t="s">
        <v>1008</v>
      </c>
      <c r="K633" s="1" t="s">
        <v>249</v>
      </c>
      <c r="L633" s="1" t="s">
        <v>237</v>
      </c>
      <c r="M633" s="1">
        <v>4</v>
      </c>
      <c r="N633" s="1" t="s">
        <v>1618</v>
      </c>
      <c r="O633" s="1" t="s">
        <v>122</v>
      </c>
      <c r="P633" s="1" t="s">
        <v>123</v>
      </c>
      <c r="Q633" s="1" t="s">
        <v>163</v>
      </c>
      <c r="R633" s="1" t="s">
        <v>109</v>
      </c>
      <c r="S633" s="1" t="s">
        <v>109</v>
      </c>
      <c r="T633" s="1" t="s">
        <v>125</v>
      </c>
      <c r="U633" s="1" t="s">
        <v>126</v>
      </c>
      <c r="V633" s="1" t="s">
        <v>133</v>
      </c>
      <c r="W633" s="1" t="s">
        <v>133</v>
      </c>
      <c r="X633" s="1" t="s">
        <v>1621</v>
      </c>
      <c r="Y633" s="1" t="s">
        <v>973</v>
      </c>
      <c r="Z633" s="1" t="s">
        <v>974</v>
      </c>
      <c r="AA633" s="1"/>
      <c r="AB633" s="1"/>
      <c r="AC633" s="1" t="s">
        <v>14</v>
      </c>
      <c r="AD633">
        <v>4</v>
      </c>
      <c r="AE633">
        <v>1</v>
      </c>
      <c r="AF633">
        <v>30</v>
      </c>
      <c r="AG633">
        <v>31</v>
      </c>
      <c r="AH633" t="str">
        <f t="shared" si="32"/>
        <v>8:1</v>
      </c>
      <c r="AI633">
        <f t="shared" si="33"/>
        <v>7.5</v>
      </c>
    </row>
    <row r="634" spans="1:35" x14ac:dyDescent="0.15">
      <c r="A634" t="str">
        <f t="shared" si="31"/>
        <v>154103400144103001</v>
      </c>
      <c r="B634" s="1" t="s">
        <v>965</v>
      </c>
      <c r="C634" s="1" t="s">
        <v>966</v>
      </c>
      <c r="D634" s="1" t="s">
        <v>1622</v>
      </c>
      <c r="E634" s="1" t="s">
        <v>876</v>
      </c>
      <c r="F634" s="1" t="s">
        <v>968</v>
      </c>
      <c r="G634" s="1" t="s">
        <v>969</v>
      </c>
      <c r="H634" s="1" t="s">
        <v>101</v>
      </c>
      <c r="I634" s="1" t="s">
        <v>970</v>
      </c>
      <c r="J634" s="1" t="s">
        <v>1009</v>
      </c>
      <c r="K634" s="1" t="s">
        <v>249</v>
      </c>
      <c r="L634" s="1" t="s">
        <v>237</v>
      </c>
      <c r="M634" s="1">
        <v>4</v>
      </c>
      <c r="N634" s="1" t="s">
        <v>1618</v>
      </c>
      <c r="O634" s="1" t="s">
        <v>122</v>
      </c>
      <c r="P634" s="1" t="s">
        <v>123</v>
      </c>
      <c r="Q634" s="1" t="s">
        <v>163</v>
      </c>
      <c r="R634" s="1" t="s">
        <v>109</v>
      </c>
      <c r="S634" s="1" t="s">
        <v>109</v>
      </c>
      <c r="T634" s="1" t="s">
        <v>125</v>
      </c>
      <c r="U634" s="1" t="s">
        <v>126</v>
      </c>
      <c r="V634" s="1" t="s">
        <v>112</v>
      </c>
      <c r="W634" s="1" t="s">
        <v>112</v>
      </c>
      <c r="X634" s="1" t="s">
        <v>1623</v>
      </c>
      <c r="Y634" s="1" t="s">
        <v>973</v>
      </c>
      <c r="Z634" s="1" t="s">
        <v>974</v>
      </c>
      <c r="AA634" s="1"/>
      <c r="AB634" s="1"/>
      <c r="AC634" s="1" t="s">
        <v>12</v>
      </c>
      <c r="AD634">
        <v>4</v>
      </c>
      <c r="AE634">
        <v>3</v>
      </c>
      <c r="AF634">
        <v>33</v>
      </c>
      <c r="AG634">
        <v>36</v>
      </c>
      <c r="AH634" t="str">
        <f t="shared" si="32"/>
        <v>8:1</v>
      </c>
      <c r="AI634">
        <f t="shared" si="33"/>
        <v>8.25</v>
      </c>
    </row>
    <row r="635" spans="1:35" x14ac:dyDescent="0.15">
      <c r="A635" t="str">
        <f t="shared" si="31"/>
        <v>154103400144104001</v>
      </c>
      <c r="B635" s="1" t="s">
        <v>965</v>
      </c>
      <c r="C635" s="1" t="s">
        <v>966</v>
      </c>
      <c r="D635" s="1" t="s">
        <v>1624</v>
      </c>
      <c r="E635" s="1" t="s">
        <v>876</v>
      </c>
      <c r="F635" s="1" t="s">
        <v>968</v>
      </c>
      <c r="G635" s="1" t="s">
        <v>969</v>
      </c>
      <c r="H635" s="1" t="s">
        <v>101</v>
      </c>
      <c r="I635" s="1" t="s">
        <v>970</v>
      </c>
      <c r="J635" s="1" t="s">
        <v>1010</v>
      </c>
      <c r="K635" s="1" t="s">
        <v>249</v>
      </c>
      <c r="L635" s="1" t="s">
        <v>237</v>
      </c>
      <c r="M635" s="1">
        <v>3</v>
      </c>
      <c r="N635" s="1" t="s">
        <v>1618</v>
      </c>
      <c r="O635" s="1" t="s">
        <v>122</v>
      </c>
      <c r="P635" s="1" t="s">
        <v>123</v>
      </c>
      <c r="Q635" s="1" t="s">
        <v>163</v>
      </c>
      <c r="R635" s="1" t="s">
        <v>109</v>
      </c>
      <c r="S635" s="1" t="s">
        <v>109</v>
      </c>
      <c r="T635" s="1" t="s">
        <v>125</v>
      </c>
      <c r="U635" s="1" t="s">
        <v>126</v>
      </c>
      <c r="V635" s="1" t="s">
        <v>136</v>
      </c>
      <c r="W635" s="1" t="s">
        <v>136</v>
      </c>
      <c r="X635" s="1" t="s">
        <v>1625</v>
      </c>
      <c r="Y635" s="1" t="s">
        <v>973</v>
      </c>
      <c r="Z635" s="1" t="s">
        <v>974</v>
      </c>
      <c r="AA635" s="1"/>
      <c r="AB635" s="1"/>
      <c r="AC635" s="1" t="s">
        <v>15</v>
      </c>
      <c r="AD635">
        <v>3</v>
      </c>
      <c r="AE635">
        <v>1</v>
      </c>
      <c r="AF635">
        <v>27</v>
      </c>
      <c r="AG635">
        <v>28</v>
      </c>
      <c r="AH635" t="str">
        <f t="shared" si="32"/>
        <v>9:1</v>
      </c>
      <c r="AI635">
        <f t="shared" si="33"/>
        <v>9</v>
      </c>
    </row>
    <row r="636" spans="1:35" x14ac:dyDescent="0.15">
      <c r="A636" t="str">
        <f t="shared" si="31"/>
        <v>154103400144105001</v>
      </c>
      <c r="B636" s="1" t="s">
        <v>965</v>
      </c>
      <c r="C636" s="1" t="s">
        <v>966</v>
      </c>
      <c r="D636" s="1" t="s">
        <v>1626</v>
      </c>
      <c r="E636" s="1" t="s">
        <v>876</v>
      </c>
      <c r="F636" s="1" t="s">
        <v>968</v>
      </c>
      <c r="G636" s="1" t="s">
        <v>969</v>
      </c>
      <c r="H636" s="1" t="s">
        <v>101</v>
      </c>
      <c r="I636" s="1" t="s">
        <v>970</v>
      </c>
      <c r="J636" s="1" t="s">
        <v>1011</v>
      </c>
      <c r="K636" s="1" t="s">
        <v>249</v>
      </c>
      <c r="L636" s="1" t="s">
        <v>237</v>
      </c>
      <c r="M636" s="1">
        <v>3</v>
      </c>
      <c r="N636" s="1" t="s">
        <v>1618</v>
      </c>
      <c r="O636" s="1" t="s">
        <v>122</v>
      </c>
      <c r="P636" s="1" t="s">
        <v>123</v>
      </c>
      <c r="Q636" s="1" t="s">
        <v>163</v>
      </c>
      <c r="R636" s="1" t="s">
        <v>109</v>
      </c>
      <c r="S636" s="1" t="s">
        <v>109</v>
      </c>
      <c r="T636" s="1" t="s">
        <v>125</v>
      </c>
      <c r="U636" s="1" t="s">
        <v>126</v>
      </c>
      <c r="V636" s="1" t="s">
        <v>241</v>
      </c>
      <c r="W636" s="1" t="s">
        <v>241</v>
      </c>
      <c r="X636" s="1" t="s">
        <v>1627</v>
      </c>
      <c r="Y636" s="1" t="s">
        <v>973</v>
      </c>
      <c r="Z636" s="1" t="s">
        <v>974</v>
      </c>
      <c r="AA636" s="1"/>
      <c r="AB636" s="1"/>
      <c r="AC636" s="1" t="s">
        <v>17</v>
      </c>
      <c r="AD636">
        <v>3</v>
      </c>
      <c r="AE636">
        <v>1</v>
      </c>
      <c r="AF636">
        <v>28</v>
      </c>
      <c r="AG636">
        <v>29</v>
      </c>
      <c r="AH636" t="str">
        <f t="shared" si="32"/>
        <v>9:1</v>
      </c>
      <c r="AI636">
        <f t="shared" si="33"/>
        <v>9.3333333333333339</v>
      </c>
    </row>
    <row r="637" spans="1:35" x14ac:dyDescent="0.15">
      <c r="A637" t="str">
        <f t="shared" si="31"/>
        <v>154103400144106001</v>
      </c>
      <c r="B637" s="1" t="s">
        <v>965</v>
      </c>
      <c r="C637" s="1" t="s">
        <v>966</v>
      </c>
      <c r="D637" s="1" t="s">
        <v>1628</v>
      </c>
      <c r="E637" s="1" t="s">
        <v>876</v>
      </c>
      <c r="F637" s="1" t="s">
        <v>968</v>
      </c>
      <c r="G637" s="1" t="s">
        <v>969</v>
      </c>
      <c r="H637" s="1" t="s">
        <v>101</v>
      </c>
      <c r="I637" s="1" t="s">
        <v>970</v>
      </c>
      <c r="J637" s="1" t="s">
        <v>1012</v>
      </c>
      <c r="K637" s="1" t="s">
        <v>249</v>
      </c>
      <c r="L637" s="1" t="s">
        <v>237</v>
      </c>
      <c r="M637" s="1">
        <v>7</v>
      </c>
      <c r="N637" s="1" t="s">
        <v>1618</v>
      </c>
      <c r="O637" s="1" t="s">
        <v>122</v>
      </c>
      <c r="P637" s="1" t="s">
        <v>123</v>
      </c>
      <c r="Q637" s="1" t="s">
        <v>163</v>
      </c>
      <c r="R637" s="1" t="s">
        <v>109</v>
      </c>
      <c r="S637" s="1" t="s">
        <v>109</v>
      </c>
      <c r="T637" s="1" t="s">
        <v>125</v>
      </c>
      <c r="U637" s="1" t="s">
        <v>126</v>
      </c>
      <c r="V637" s="1" t="s">
        <v>240</v>
      </c>
      <c r="W637" s="1" t="s">
        <v>240</v>
      </c>
      <c r="X637" s="1" t="s">
        <v>1629</v>
      </c>
      <c r="Y637" s="1" t="s">
        <v>973</v>
      </c>
      <c r="Z637" s="1" t="s">
        <v>974</v>
      </c>
      <c r="AA637" s="1"/>
      <c r="AB637" s="1"/>
      <c r="AC637" s="1" t="s">
        <v>21</v>
      </c>
      <c r="AD637">
        <v>7</v>
      </c>
      <c r="AE637">
        <v>3</v>
      </c>
      <c r="AF637">
        <v>85</v>
      </c>
      <c r="AG637">
        <v>88</v>
      </c>
      <c r="AH637" t="str">
        <f t="shared" si="32"/>
        <v>12:1</v>
      </c>
      <c r="AI637">
        <f t="shared" si="33"/>
        <v>12.142857142857142</v>
      </c>
    </row>
    <row r="638" spans="1:35" x14ac:dyDescent="0.15">
      <c r="A638" t="str">
        <f t="shared" si="31"/>
        <v>154103400144106002</v>
      </c>
      <c r="B638" s="1" t="s">
        <v>965</v>
      </c>
      <c r="C638" s="1" t="s">
        <v>966</v>
      </c>
      <c r="D638" s="1" t="s">
        <v>1628</v>
      </c>
      <c r="E638" s="1" t="s">
        <v>876</v>
      </c>
      <c r="F638" s="1" t="s">
        <v>968</v>
      </c>
      <c r="G638" s="1" t="s">
        <v>969</v>
      </c>
      <c r="H638" s="1" t="s">
        <v>101</v>
      </c>
      <c r="I638" s="1" t="s">
        <v>970</v>
      </c>
      <c r="J638" s="1" t="s">
        <v>1169</v>
      </c>
      <c r="K638" s="1" t="s">
        <v>249</v>
      </c>
      <c r="L638" s="1" t="s">
        <v>237</v>
      </c>
      <c r="M638" s="1">
        <v>2</v>
      </c>
      <c r="N638" s="1" t="s">
        <v>1618</v>
      </c>
      <c r="O638" s="1" t="s">
        <v>122</v>
      </c>
      <c r="P638" s="1" t="s">
        <v>123</v>
      </c>
      <c r="Q638" s="1" t="s">
        <v>163</v>
      </c>
      <c r="R638" s="1" t="s">
        <v>108</v>
      </c>
      <c r="S638" s="1" t="s">
        <v>1630</v>
      </c>
      <c r="T638" s="1" t="s">
        <v>125</v>
      </c>
      <c r="U638" s="1" t="s">
        <v>126</v>
      </c>
      <c r="V638" s="1" t="s">
        <v>240</v>
      </c>
      <c r="W638" s="1" t="s">
        <v>240</v>
      </c>
      <c r="X638" s="1" t="s">
        <v>1631</v>
      </c>
      <c r="Y638" s="1" t="s">
        <v>973</v>
      </c>
      <c r="Z638" s="1" t="s">
        <v>974</v>
      </c>
      <c r="AA638" s="1"/>
      <c r="AB638" s="1"/>
      <c r="AC638" s="1" t="s">
        <v>21</v>
      </c>
      <c r="AD638">
        <v>2</v>
      </c>
      <c r="AE638">
        <v>1</v>
      </c>
      <c r="AF638">
        <v>2</v>
      </c>
      <c r="AG638">
        <v>3</v>
      </c>
      <c r="AH638" t="str">
        <f t="shared" si="32"/>
        <v>1:1</v>
      </c>
      <c r="AI638">
        <f t="shared" si="33"/>
        <v>1</v>
      </c>
    </row>
    <row r="639" spans="1:35" x14ac:dyDescent="0.15">
      <c r="A639" t="str">
        <f t="shared" si="31"/>
        <v>154103400144107001</v>
      </c>
      <c r="B639" s="1" t="s">
        <v>965</v>
      </c>
      <c r="C639" s="1" t="s">
        <v>966</v>
      </c>
      <c r="D639" s="1" t="s">
        <v>1632</v>
      </c>
      <c r="E639" s="1" t="s">
        <v>876</v>
      </c>
      <c r="F639" s="1" t="s">
        <v>968</v>
      </c>
      <c r="G639" s="1" t="s">
        <v>969</v>
      </c>
      <c r="H639" s="1" t="s">
        <v>101</v>
      </c>
      <c r="I639" s="1" t="s">
        <v>970</v>
      </c>
      <c r="J639" s="1" t="s">
        <v>1013</v>
      </c>
      <c r="K639" s="1" t="s">
        <v>249</v>
      </c>
      <c r="L639" s="1" t="s">
        <v>237</v>
      </c>
      <c r="M639" s="1">
        <v>3</v>
      </c>
      <c r="N639" s="1" t="s">
        <v>1618</v>
      </c>
      <c r="O639" s="1" t="s">
        <v>122</v>
      </c>
      <c r="P639" s="1" t="s">
        <v>123</v>
      </c>
      <c r="Q639" s="1" t="s">
        <v>163</v>
      </c>
      <c r="R639" s="1" t="s">
        <v>109</v>
      </c>
      <c r="S639" s="1" t="s">
        <v>109</v>
      </c>
      <c r="T639" s="1" t="s">
        <v>125</v>
      </c>
      <c r="U639" s="1" t="s">
        <v>126</v>
      </c>
      <c r="V639" s="1" t="s">
        <v>138</v>
      </c>
      <c r="W639" s="1" t="s">
        <v>138</v>
      </c>
      <c r="X639" s="1" t="s">
        <v>1633</v>
      </c>
      <c r="Y639" s="1" t="s">
        <v>973</v>
      </c>
      <c r="Z639" s="1" t="s">
        <v>974</v>
      </c>
      <c r="AA639" s="1"/>
      <c r="AB639" s="1"/>
      <c r="AC639" s="1" t="s">
        <v>16</v>
      </c>
      <c r="AD639">
        <v>3</v>
      </c>
      <c r="AE639">
        <v>1</v>
      </c>
      <c r="AF639">
        <v>37</v>
      </c>
      <c r="AG639">
        <v>38</v>
      </c>
      <c r="AH639" t="str">
        <f t="shared" si="32"/>
        <v>12:1</v>
      </c>
      <c r="AI639">
        <f t="shared" si="33"/>
        <v>12.333333333333334</v>
      </c>
    </row>
    <row r="640" spans="1:35" x14ac:dyDescent="0.15">
      <c r="A640" t="str">
        <f t="shared" si="31"/>
        <v>154103400145107001</v>
      </c>
      <c r="B640" s="1" t="s">
        <v>965</v>
      </c>
      <c r="C640" s="1" t="s">
        <v>966</v>
      </c>
      <c r="D640" s="1" t="s">
        <v>1632</v>
      </c>
      <c r="E640" s="1" t="s">
        <v>876</v>
      </c>
      <c r="F640" s="1" t="s">
        <v>968</v>
      </c>
      <c r="G640" s="1" t="s">
        <v>975</v>
      </c>
      <c r="H640" s="1" t="s">
        <v>101</v>
      </c>
      <c r="I640" s="1" t="s">
        <v>970</v>
      </c>
      <c r="J640" s="1" t="s">
        <v>1168</v>
      </c>
      <c r="K640" s="1" t="s">
        <v>249</v>
      </c>
      <c r="L640" s="1" t="s">
        <v>237</v>
      </c>
      <c r="M640" s="1">
        <v>2</v>
      </c>
      <c r="N640" s="1" t="s">
        <v>977</v>
      </c>
      <c r="O640" s="1" t="s">
        <v>122</v>
      </c>
      <c r="P640" s="1" t="s">
        <v>123</v>
      </c>
      <c r="Q640" s="1" t="s">
        <v>163</v>
      </c>
      <c r="R640" s="1" t="s">
        <v>109</v>
      </c>
      <c r="S640" s="1" t="s">
        <v>109</v>
      </c>
      <c r="T640" s="1" t="s">
        <v>125</v>
      </c>
      <c r="U640" s="1" t="s">
        <v>126</v>
      </c>
      <c r="V640" s="1" t="s">
        <v>138</v>
      </c>
      <c r="W640" s="1" t="s">
        <v>138</v>
      </c>
      <c r="X640" s="1" t="s">
        <v>1634</v>
      </c>
      <c r="Y640" s="1" t="s">
        <v>973</v>
      </c>
      <c r="Z640" s="1" t="s">
        <v>974</v>
      </c>
      <c r="AA640" s="1"/>
      <c r="AB640" s="1"/>
      <c r="AC640" s="1" t="s">
        <v>16</v>
      </c>
      <c r="AD640">
        <v>2</v>
      </c>
      <c r="AE640">
        <v>1</v>
      </c>
      <c r="AF640">
        <v>51</v>
      </c>
      <c r="AG640">
        <v>52</v>
      </c>
      <c r="AH640" t="str">
        <f t="shared" si="32"/>
        <v>26:1</v>
      </c>
      <c r="AI640">
        <f t="shared" si="33"/>
        <v>25.5</v>
      </c>
    </row>
    <row r="641" spans="1:35" x14ac:dyDescent="0.15">
      <c r="A641" t="str">
        <f t="shared" si="31"/>
        <v>154103400144108001</v>
      </c>
      <c r="B641" s="1" t="s">
        <v>965</v>
      </c>
      <c r="C641" s="1" t="s">
        <v>966</v>
      </c>
      <c r="D641" s="1" t="s">
        <v>1635</v>
      </c>
      <c r="E641" s="1" t="s">
        <v>876</v>
      </c>
      <c r="F641" s="1" t="s">
        <v>968</v>
      </c>
      <c r="G641" s="1" t="s">
        <v>969</v>
      </c>
      <c r="H641" s="1" t="s">
        <v>101</v>
      </c>
      <c r="I641" s="1" t="s">
        <v>970</v>
      </c>
      <c r="J641" s="1" t="s">
        <v>1014</v>
      </c>
      <c r="K641" s="1" t="s">
        <v>249</v>
      </c>
      <c r="L641" s="1" t="s">
        <v>237</v>
      </c>
      <c r="M641" s="1">
        <v>2</v>
      </c>
      <c r="N641" s="1" t="s">
        <v>1618</v>
      </c>
      <c r="O641" s="1" t="s">
        <v>122</v>
      </c>
      <c r="P641" s="1" t="s">
        <v>123</v>
      </c>
      <c r="Q641" s="1" t="s">
        <v>163</v>
      </c>
      <c r="R641" s="1" t="s">
        <v>109</v>
      </c>
      <c r="S641" s="1" t="s">
        <v>109</v>
      </c>
      <c r="T641" s="1" t="s">
        <v>125</v>
      </c>
      <c r="U641" s="1" t="s">
        <v>126</v>
      </c>
      <c r="V641" s="1" t="s">
        <v>242</v>
      </c>
      <c r="W641" s="1" t="s">
        <v>242</v>
      </c>
      <c r="X641" s="1" t="s">
        <v>1636</v>
      </c>
      <c r="Y641" s="1" t="s">
        <v>973</v>
      </c>
      <c r="Z641" s="1" t="s">
        <v>974</v>
      </c>
      <c r="AA641" s="1"/>
      <c r="AB641" s="1"/>
      <c r="AC641" s="1" t="s">
        <v>22</v>
      </c>
      <c r="AD641">
        <v>2</v>
      </c>
      <c r="AE641">
        <v>2</v>
      </c>
      <c r="AF641">
        <v>21</v>
      </c>
      <c r="AG641">
        <v>23</v>
      </c>
      <c r="AH641" t="str">
        <f t="shared" si="32"/>
        <v>11:1</v>
      </c>
      <c r="AI641">
        <f t="shared" si="33"/>
        <v>10.5</v>
      </c>
    </row>
    <row r="642" spans="1:35" x14ac:dyDescent="0.15">
      <c r="A642" t="str">
        <f t="shared" ref="A642:A652" si="34">B642&amp;J642</f>
        <v>154103400145108001</v>
      </c>
      <c r="B642" s="1" t="s">
        <v>965</v>
      </c>
      <c r="C642" s="1" t="s">
        <v>966</v>
      </c>
      <c r="D642" s="1" t="s">
        <v>1635</v>
      </c>
      <c r="E642" s="1" t="s">
        <v>876</v>
      </c>
      <c r="F642" s="1" t="s">
        <v>968</v>
      </c>
      <c r="G642" s="1" t="s">
        <v>975</v>
      </c>
      <c r="H642" s="1" t="s">
        <v>101</v>
      </c>
      <c r="I642" s="1" t="s">
        <v>970</v>
      </c>
      <c r="J642" s="1" t="s">
        <v>1167</v>
      </c>
      <c r="K642" s="1" t="s">
        <v>249</v>
      </c>
      <c r="L642" s="1" t="s">
        <v>237</v>
      </c>
      <c r="M642" s="1">
        <v>2</v>
      </c>
      <c r="N642" s="1" t="s">
        <v>977</v>
      </c>
      <c r="O642" s="1" t="s">
        <v>122</v>
      </c>
      <c r="P642" s="1" t="s">
        <v>123</v>
      </c>
      <c r="Q642" s="1" t="s">
        <v>163</v>
      </c>
      <c r="R642" s="1" t="s">
        <v>109</v>
      </c>
      <c r="S642" s="1" t="s">
        <v>109</v>
      </c>
      <c r="T642" s="1" t="s">
        <v>125</v>
      </c>
      <c r="U642" s="1" t="s">
        <v>126</v>
      </c>
      <c r="V642" s="1" t="s">
        <v>242</v>
      </c>
      <c r="W642" s="1" t="s">
        <v>242</v>
      </c>
      <c r="X642" s="1" t="s">
        <v>1637</v>
      </c>
      <c r="Y642" s="1" t="s">
        <v>973</v>
      </c>
      <c r="Z642" s="1" t="s">
        <v>974</v>
      </c>
      <c r="AA642" s="1"/>
      <c r="AB642" s="1"/>
      <c r="AC642" s="1" t="s">
        <v>22</v>
      </c>
      <c r="AD642">
        <v>2</v>
      </c>
      <c r="AE642">
        <v>3</v>
      </c>
      <c r="AF642">
        <v>49</v>
      </c>
      <c r="AG642">
        <v>52</v>
      </c>
      <c r="AH642" t="str">
        <f t="shared" si="32"/>
        <v>25:1</v>
      </c>
      <c r="AI642">
        <f t="shared" si="33"/>
        <v>24.5</v>
      </c>
    </row>
    <row r="643" spans="1:35" x14ac:dyDescent="0.15">
      <c r="A643" t="str">
        <f t="shared" si="34"/>
        <v>154103400144109001</v>
      </c>
      <c r="B643" s="1" t="s">
        <v>965</v>
      </c>
      <c r="C643" s="1" t="s">
        <v>966</v>
      </c>
      <c r="D643" s="1" t="s">
        <v>1638</v>
      </c>
      <c r="E643" s="1" t="s">
        <v>876</v>
      </c>
      <c r="F643" s="1" t="s">
        <v>968</v>
      </c>
      <c r="G643" s="1" t="s">
        <v>969</v>
      </c>
      <c r="H643" s="1" t="s">
        <v>101</v>
      </c>
      <c r="I643" s="1" t="s">
        <v>970</v>
      </c>
      <c r="J643" s="1" t="s">
        <v>1133</v>
      </c>
      <c r="K643" s="1" t="s">
        <v>249</v>
      </c>
      <c r="L643" s="1" t="s">
        <v>237</v>
      </c>
      <c r="M643" s="1">
        <v>4</v>
      </c>
      <c r="N643" s="1" t="s">
        <v>1618</v>
      </c>
      <c r="O643" s="1" t="s">
        <v>122</v>
      </c>
      <c r="P643" s="1" t="s">
        <v>123</v>
      </c>
      <c r="Q643" s="1" t="s">
        <v>163</v>
      </c>
      <c r="R643" s="1" t="s">
        <v>109</v>
      </c>
      <c r="S643" s="1" t="s">
        <v>109</v>
      </c>
      <c r="T643" s="1" t="s">
        <v>125</v>
      </c>
      <c r="U643" s="1" t="s">
        <v>126</v>
      </c>
      <c r="V643" s="1" t="s">
        <v>239</v>
      </c>
      <c r="W643" s="1" t="s">
        <v>239</v>
      </c>
      <c r="X643" s="1" t="s">
        <v>1639</v>
      </c>
      <c r="Y643" s="1" t="s">
        <v>973</v>
      </c>
      <c r="Z643" s="1" t="s">
        <v>974</v>
      </c>
      <c r="AA643" s="1"/>
      <c r="AB643" s="1"/>
      <c r="AC643" s="1" t="s">
        <v>20</v>
      </c>
      <c r="AD643">
        <v>4</v>
      </c>
      <c r="AE643">
        <v>2</v>
      </c>
      <c r="AF643">
        <v>60</v>
      </c>
      <c r="AG643">
        <v>62</v>
      </c>
      <c r="AH643" t="str">
        <f t="shared" si="32"/>
        <v>15:1</v>
      </c>
      <c r="AI643">
        <f t="shared" si="33"/>
        <v>15</v>
      </c>
    </row>
    <row r="644" spans="1:35" x14ac:dyDescent="0.15">
      <c r="A644" t="str">
        <f t="shared" si="34"/>
        <v>154103400144110001</v>
      </c>
      <c r="B644" s="1" t="s">
        <v>965</v>
      </c>
      <c r="C644" s="1" t="s">
        <v>966</v>
      </c>
      <c r="D644" s="1" t="s">
        <v>1640</v>
      </c>
      <c r="E644" s="1" t="s">
        <v>876</v>
      </c>
      <c r="F644" s="1" t="s">
        <v>968</v>
      </c>
      <c r="G644" s="1" t="s">
        <v>969</v>
      </c>
      <c r="H644" s="1" t="s">
        <v>101</v>
      </c>
      <c r="I644" s="1" t="s">
        <v>970</v>
      </c>
      <c r="J644" s="1" t="s">
        <v>1016</v>
      </c>
      <c r="K644" s="1" t="s">
        <v>249</v>
      </c>
      <c r="L644" s="1" t="s">
        <v>237</v>
      </c>
      <c r="M644" s="1">
        <v>3</v>
      </c>
      <c r="N644" s="1" t="s">
        <v>1618</v>
      </c>
      <c r="O644" s="1" t="s">
        <v>122</v>
      </c>
      <c r="P644" s="1" t="s">
        <v>123</v>
      </c>
      <c r="Q644" s="1" t="s">
        <v>163</v>
      </c>
      <c r="R644" s="1" t="s">
        <v>109</v>
      </c>
      <c r="S644" s="1" t="s">
        <v>109</v>
      </c>
      <c r="T644" s="1" t="s">
        <v>125</v>
      </c>
      <c r="U644" s="1" t="s">
        <v>126</v>
      </c>
      <c r="V644" s="1" t="s">
        <v>238</v>
      </c>
      <c r="W644" s="1" t="s">
        <v>238</v>
      </c>
      <c r="X644" s="1" t="s">
        <v>1641</v>
      </c>
      <c r="Y644" s="1" t="s">
        <v>973</v>
      </c>
      <c r="Z644" s="1" t="s">
        <v>974</v>
      </c>
      <c r="AA644" s="1"/>
      <c r="AB644" s="1"/>
      <c r="AC644" s="1" t="s">
        <v>19</v>
      </c>
      <c r="AD644">
        <v>3</v>
      </c>
      <c r="AE644">
        <v>5</v>
      </c>
      <c r="AF644">
        <v>57</v>
      </c>
      <c r="AG644">
        <v>62</v>
      </c>
      <c r="AH644" t="str">
        <f t="shared" si="32"/>
        <v>19:1</v>
      </c>
      <c r="AI644">
        <f t="shared" si="33"/>
        <v>19</v>
      </c>
    </row>
    <row r="645" spans="1:35" x14ac:dyDescent="0.15">
      <c r="A645" t="str">
        <f t="shared" si="34"/>
        <v>154103400145110001</v>
      </c>
      <c r="B645" s="1" t="s">
        <v>965</v>
      </c>
      <c r="C645" s="1" t="s">
        <v>966</v>
      </c>
      <c r="D645" s="1" t="s">
        <v>1640</v>
      </c>
      <c r="E645" s="1" t="s">
        <v>876</v>
      </c>
      <c r="F645" s="1" t="s">
        <v>968</v>
      </c>
      <c r="G645" s="1" t="s">
        <v>975</v>
      </c>
      <c r="H645" s="1" t="s">
        <v>101</v>
      </c>
      <c r="I645" s="1" t="s">
        <v>970</v>
      </c>
      <c r="J645" s="1" t="s">
        <v>1131</v>
      </c>
      <c r="K645" s="1" t="s">
        <v>249</v>
      </c>
      <c r="L645" s="1" t="s">
        <v>237</v>
      </c>
      <c r="M645" s="1">
        <v>2</v>
      </c>
      <c r="N645" s="1" t="s">
        <v>977</v>
      </c>
      <c r="O645" s="1" t="s">
        <v>122</v>
      </c>
      <c r="P645" s="1" t="s">
        <v>123</v>
      </c>
      <c r="Q645" s="1" t="s">
        <v>163</v>
      </c>
      <c r="R645" s="1" t="s">
        <v>109</v>
      </c>
      <c r="S645" s="1" t="s">
        <v>109</v>
      </c>
      <c r="T645" s="1" t="s">
        <v>125</v>
      </c>
      <c r="U645" s="1" t="s">
        <v>126</v>
      </c>
      <c r="V645" s="1" t="s">
        <v>238</v>
      </c>
      <c r="W645" s="1" t="s">
        <v>238</v>
      </c>
      <c r="X645" s="1" t="s">
        <v>1642</v>
      </c>
      <c r="Y645" s="1" t="s">
        <v>973</v>
      </c>
      <c r="Z645" s="1" t="s">
        <v>974</v>
      </c>
      <c r="AA645" s="1"/>
      <c r="AB645" s="1"/>
      <c r="AC645" s="1" t="s">
        <v>19</v>
      </c>
      <c r="AD645">
        <v>2</v>
      </c>
      <c r="AE645">
        <v>2</v>
      </c>
      <c r="AF645">
        <v>63</v>
      </c>
      <c r="AG645">
        <v>65</v>
      </c>
      <c r="AH645" t="str">
        <f t="shared" si="32"/>
        <v>32:1</v>
      </c>
      <c r="AI645">
        <f t="shared" si="33"/>
        <v>31.5</v>
      </c>
    </row>
    <row r="646" spans="1:35" x14ac:dyDescent="0.15">
      <c r="A646" t="str">
        <f t="shared" si="34"/>
        <v>154103400144111001</v>
      </c>
      <c r="B646" s="1" t="s">
        <v>965</v>
      </c>
      <c r="C646" s="1" t="s">
        <v>966</v>
      </c>
      <c r="D646" s="1" t="s">
        <v>1643</v>
      </c>
      <c r="E646" s="1" t="s">
        <v>876</v>
      </c>
      <c r="F646" s="1" t="s">
        <v>968</v>
      </c>
      <c r="G646" s="1" t="s">
        <v>969</v>
      </c>
      <c r="H646" s="1" t="s">
        <v>101</v>
      </c>
      <c r="I646" s="1" t="s">
        <v>970</v>
      </c>
      <c r="J646" s="1" t="s">
        <v>1018</v>
      </c>
      <c r="K646" s="1" t="s">
        <v>249</v>
      </c>
      <c r="L646" s="1" t="s">
        <v>237</v>
      </c>
      <c r="M646" s="1">
        <v>1</v>
      </c>
      <c r="N646" s="1" t="s">
        <v>1618</v>
      </c>
      <c r="O646" s="1" t="s">
        <v>122</v>
      </c>
      <c r="P646" s="1" t="s">
        <v>123</v>
      </c>
      <c r="Q646" s="1" t="s">
        <v>163</v>
      </c>
      <c r="R646" s="1" t="s">
        <v>108</v>
      </c>
      <c r="S646" s="1" t="s">
        <v>1630</v>
      </c>
      <c r="T646" s="1" t="s">
        <v>125</v>
      </c>
      <c r="U646" s="1" t="s">
        <v>126</v>
      </c>
      <c r="V646" s="1" t="s">
        <v>133</v>
      </c>
      <c r="W646" s="1" t="s">
        <v>133</v>
      </c>
      <c r="X646" s="1" t="s">
        <v>1607</v>
      </c>
      <c r="Y646" s="1" t="s">
        <v>973</v>
      </c>
      <c r="Z646" s="1" t="s">
        <v>974</v>
      </c>
      <c r="AA646" s="1"/>
      <c r="AB646" s="1"/>
      <c r="AC646" s="1" t="s">
        <v>14</v>
      </c>
      <c r="AD646">
        <v>1</v>
      </c>
      <c r="AE646">
        <v>0</v>
      </c>
      <c r="AF646">
        <v>0</v>
      </c>
      <c r="AG646">
        <v>0</v>
      </c>
      <c r="AH646" t="str">
        <f t="shared" si="32"/>
        <v>0:1</v>
      </c>
      <c r="AI646">
        <f t="shared" si="33"/>
        <v>0</v>
      </c>
    </row>
    <row r="647" spans="1:35" x14ac:dyDescent="0.15">
      <c r="A647" t="str">
        <f t="shared" si="34"/>
        <v>154103400144112001</v>
      </c>
      <c r="B647" s="1" t="s">
        <v>965</v>
      </c>
      <c r="C647" s="1" t="s">
        <v>966</v>
      </c>
      <c r="D647" s="1" t="s">
        <v>1015</v>
      </c>
      <c r="E647" s="1" t="s">
        <v>876</v>
      </c>
      <c r="F647" s="1" t="s">
        <v>968</v>
      </c>
      <c r="G647" s="1" t="s">
        <v>969</v>
      </c>
      <c r="H647" s="1" t="s">
        <v>101</v>
      </c>
      <c r="I647" s="1" t="s">
        <v>970</v>
      </c>
      <c r="J647" s="1" t="s">
        <v>1019</v>
      </c>
      <c r="K647" s="1" t="s">
        <v>249</v>
      </c>
      <c r="L647" s="1" t="s">
        <v>237</v>
      </c>
      <c r="M647" s="1">
        <v>1</v>
      </c>
      <c r="N647" s="1" t="s">
        <v>1618</v>
      </c>
      <c r="O647" s="1" t="s">
        <v>122</v>
      </c>
      <c r="P647" s="1" t="s">
        <v>123</v>
      </c>
      <c r="Q647" s="1" t="s">
        <v>163</v>
      </c>
      <c r="R647" s="1" t="s">
        <v>108</v>
      </c>
      <c r="S647" s="1" t="s">
        <v>1630</v>
      </c>
      <c r="T647" s="1" t="s">
        <v>125</v>
      </c>
      <c r="U647" s="1" t="s">
        <v>126</v>
      </c>
      <c r="V647" s="1" t="s">
        <v>138</v>
      </c>
      <c r="W647" s="1" t="s">
        <v>138</v>
      </c>
      <c r="X647" s="1" t="s">
        <v>1607</v>
      </c>
      <c r="Y647" s="1" t="s">
        <v>973</v>
      </c>
      <c r="Z647" s="1" t="s">
        <v>974</v>
      </c>
      <c r="AA647" s="1"/>
      <c r="AB647" s="1"/>
      <c r="AC647" s="1" t="s">
        <v>16</v>
      </c>
      <c r="AD647">
        <v>1</v>
      </c>
      <c r="AE647">
        <v>0</v>
      </c>
      <c r="AF647">
        <v>2</v>
      </c>
      <c r="AG647">
        <v>2</v>
      </c>
      <c r="AH647" t="str">
        <f t="shared" si="32"/>
        <v>2:1</v>
      </c>
      <c r="AI647">
        <f t="shared" si="33"/>
        <v>2</v>
      </c>
    </row>
    <row r="648" spans="1:35" x14ac:dyDescent="0.15">
      <c r="A648" t="str">
        <f t="shared" si="34"/>
        <v>154103400144113001</v>
      </c>
      <c r="B648" s="1" t="s">
        <v>965</v>
      </c>
      <c r="C648" s="1" t="s">
        <v>966</v>
      </c>
      <c r="D648" s="1" t="s">
        <v>1017</v>
      </c>
      <c r="E648" s="1" t="s">
        <v>876</v>
      </c>
      <c r="F648" s="1" t="s">
        <v>968</v>
      </c>
      <c r="G648" s="1" t="s">
        <v>969</v>
      </c>
      <c r="H648" s="1" t="s">
        <v>101</v>
      </c>
      <c r="I648" s="1" t="s">
        <v>970</v>
      </c>
      <c r="J648" s="1" t="s">
        <v>1166</v>
      </c>
      <c r="K648" s="1" t="s">
        <v>249</v>
      </c>
      <c r="L648" s="1" t="s">
        <v>237</v>
      </c>
      <c r="M648" s="1">
        <v>1</v>
      </c>
      <c r="N648" s="1" t="s">
        <v>1618</v>
      </c>
      <c r="O648" s="1" t="s">
        <v>122</v>
      </c>
      <c r="P648" s="1" t="s">
        <v>123</v>
      </c>
      <c r="Q648" s="1" t="s">
        <v>163</v>
      </c>
      <c r="R648" s="1" t="s">
        <v>108</v>
      </c>
      <c r="S648" s="1" t="s">
        <v>1630</v>
      </c>
      <c r="T648" s="1" t="s">
        <v>125</v>
      </c>
      <c r="U648" s="1" t="s">
        <v>126</v>
      </c>
      <c r="V648" s="1" t="s">
        <v>242</v>
      </c>
      <c r="W648" s="1" t="s">
        <v>242</v>
      </c>
      <c r="X648" s="1" t="s">
        <v>1607</v>
      </c>
      <c r="Y648" s="1" t="s">
        <v>973</v>
      </c>
      <c r="Z648" s="1" t="s">
        <v>974</v>
      </c>
      <c r="AA648" s="1"/>
      <c r="AB648" s="1"/>
      <c r="AC648" s="1" t="s">
        <v>22</v>
      </c>
      <c r="AD648">
        <v>1</v>
      </c>
      <c r="AE648">
        <v>0</v>
      </c>
      <c r="AF648">
        <v>1</v>
      </c>
      <c r="AG648">
        <v>1</v>
      </c>
      <c r="AH648" t="str">
        <f t="shared" si="32"/>
        <v>1:1</v>
      </c>
      <c r="AI648">
        <f t="shared" si="33"/>
        <v>1</v>
      </c>
    </row>
    <row r="649" spans="1:35" x14ac:dyDescent="0.15">
      <c r="A649" t="str">
        <f t="shared" si="34"/>
        <v>154103400144114001</v>
      </c>
      <c r="B649" s="1" t="s">
        <v>965</v>
      </c>
      <c r="C649" s="1" t="s">
        <v>966</v>
      </c>
      <c r="D649" s="1" t="s">
        <v>1644</v>
      </c>
      <c r="E649" s="1" t="s">
        <v>876</v>
      </c>
      <c r="F649" s="1" t="s">
        <v>968</v>
      </c>
      <c r="G649" s="1" t="s">
        <v>969</v>
      </c>
      <c r="H649" s="1" t="s">
        <v>101</v>
      </c>
      <c r="I649" s="1" t="s">
        <v>970</v>
      </c>
      <c r="J649" s="1" t="s">
        <v>1020</v>
      </c>
      <c r="K649" s="1" t="s">
        <v>249</v>
      </c>
      <c r="L649" s="1" t="s">
        <v>237</v>
      </c>
      <c r="M649" s="1">
        <v>1</v>
      </c>
      <c r="N649" s="1" t="s">
        <v>1618</v>
      </c>
      <c r="O649" s="1" t="s">
        <v>122</v>
      </c>
      <c r="P649" s="1" t="s">
        <v>123</v>
      </c>
      <c r="Q649" s="1" t="s">
        <v>163</v>
      </c>
      <c r="R649" s="1" t="s">
        <v>108</v>
      </c>
      <c r="S649" s="1" t="s">
        <v>1630</v>
      </c>
      <c r="T649" s="1" t="s">
        <v>125</v>
      </c>
      <c r="U649" s="1" t="s">
        <v>126</v>
      </c>
      <c r="V649" s="1" t="s">
        <v>238</v>
      </c>
      <c r="W649" s="1" t="s">
        <v>238</v>
      </c>
      <c r="X649" s="1" t="s">
        <v>1607</v>
      </c>
      <c r="Y649" s="1" t="s">
        <v>973</v>
      </c>
      <c r="Z649" s="1" t="s">
        <v>974</v>
      </c>
      <c r="AA649" s="1"/>
      <c r="AB649" s="1"/>
      <c r="AC649" s="1" t="s">
        <v>19</v>
      </c>
      <c r="AD649">
        <v>1</v>
      </c>
      <c r="AE649">
        <v>0</v>
      </c>
      <c r="AF649">
        <v>2</v>
      </c>
      <c r="AG649">
        <v>2</v>
      </c>
      <c r="AH649" t="str">
        <f t="shared" si="32"/>
        <v>2:1</v>
      </c>
      <c r="AI649">
        <f t="shared" si="33"/>
        <v>2</v>
      </c>
    </row>
    <row r="650" spans="1:35" x14ac:dyDescent="0.15">
      <c r="A650" t="str">
        <f t="shared" si="34"/>
        <v>155103400141804001</v>
      </c>
      <c r="B650" s="1" t="s">
        <v>1021</v>
      </c>
      <c r="C650" s="1" t="s">
        <v>1022</v>
      </c>
      <c r="D650" s="1" t="s">
        <v>1022</v>
      </c>
      <c r="E650" s="1" t="s">
        <v>876</v>
      </c>
      <c r="F650" s="1" t="s">
        <v>1202</v>
      </c>
      <c r="G650" s="1" t="s">
        <v>1024</v>
      </c>
      <c r="H650" s="1" t="s">
        <v>101</v>
      </c>
      <c r="I650" s="1" t="s">
        <v>1025</v>
      </c>
      <c r="J650" s="1" t="s">
        <v>1026</v>
      </c>
      <c r="K650" s="1" t="s">
        <v>162</v>
      </c>
      <c r="L650" s="1" t="s">
        <v>104</v>
      </c>
      <c r="M650" s="1">
        <v>3</v>
      </c>
      <c r="N650" s="1" t="s">
        <v>254</v>
      </c>
      <c r="O650" s="1" t="s">
        <v>195</v>
      </c>
      <c r="P650" s="1" t="s">
        <v>106</v>
      </c>
      <c r="Q650" s="1" t="s">
        <v>163</v>
      </c>
      <c r="R650" s="1" t="s">
        <v>109</v>
      </c>
      <c r="S650" s="1" t="s">
        <v>109</v>
      </c>
      <c r="T650" s="1" t="s">
        <v>125</v>
      </c>
      <c r="U650" s="1" t="s">
        <v>111</v>
      </c>
      <c r="V650" s="1" t="s">
        <v>169</v>
      </c>
      <c r="W650" s="1" t="s">
        <v>169</v>
      </c>
      <c r="X650" s="1" t="s">
        <v>1645</v>
      </c>
      <c r="Y650" s="1" t="s">
        <v>1646</v>
      </c>
      <c r="Z650" s="1" t="s">
        <v>1647</v>
      </c>
      <c r="AA650" s="1" t="s">
        <v>1023</v>
      </c>
      <c r="AB650" s="1"/>
      <c r="AC650" s="1" t="s">
        <v>18</v>
      </c>
      <c r="AD650">
        <v>3</v>
      </c>
      <c r="AE650">
        <v>6</v>
      </c>
      <c r="AF650">
        <v>44</v>
      </c>
      <c r="AG650">
        <v>50</v>
      </c>
      <c r="AH650" t="str">
        <f t="shared" si="32"/>
        <v>15:1</v>
      </c>
      <c r="AI650">
        <f t="shared" si="33"/>
        <v>14.666666666666666</v>
      </c>
    </row>
    <row r="651" spans="1:35" x14ac:dyDescent="0.15">
      <c r="A651" t="str">
        <f t="shared" si="34"/>
        <v>155103400142804001</v>
      </c>
      <c r="B651" s="1" t="s">
        <v>1021</v>
      </c>
      <c r="C651" s="1" t="s">
        <v>1022</v>
      </c>
      <c r="D651" s="1" t="s">
        <v>1022</v>
      </c>
      <c r="E651" s="1" t="s">
        <v>876</v>
      </c>
      <c r="F651" s="1" t="s">
        <v>1201</v>
      </c>
      <c r="G651" s="1" t="s">
        <v>1027</v>
      </c>
      <c r="H651" s="1" t="s">
        <v>101</v>
      </c>
      <c r="I651" s="1" t="s">
        <v>1028</v>
      </c>
      <c r="J651" s="1" t="s">
        <v>1029</v>
      </c>
      <c r="K651" s="1" t="s">
        <v>162</v>
      </c>
      <c r="L651" s="1" t="s">
        <v>104</v>
      </c>
      <c r="M651" s="1">
        <v>2</v>
      </c>
      <c r="N651" s="1" t="s">
        <v>149</v>
      </c>
      <c r="O651" s="1" t="s">
        <v>195</v>
      </c>
      <c r="P651" s="1" t="s">
        <v>106</v>
      </c>
      <c r="Q651" s="1" t="s">
        <v>163</v>
      </c>
      <c r="R651" s="1" t="s">
        <v>109</v>
      </c>
      <c r="S651" s="1" t="s">
        <v>109</v>
      </c>
      <c r="T651" s="1" t="s">
        <v>125</v>
      </c>
      <c r="U651" s="1" t="s">
        <v>111</v>
      </c>
      <c r="V651" s="1" t="s">
        <v>169</v>
      </c>
      <c r="W651" s="1" t="s">
        <v>169</v>
      </c>
      <c r="X651" s="1" t="s">
        <v>1648</v>
      </c>
      <c r="Y651" s="1" t="s">
        <v>1646</v>
      </c>
      <c r="Z651" s="1" t="s">
        <v>1647</v>
      </c>
      <c r="AA651" s="1" t="s">
        <v>1023</v>
      </c>
      <c r="AB651" s="1"/>
      <c r="AC651" s="1" t="s">
        <v>18</v>
      </c>
      <c r="AD651">
        <v>2</v>
      </c>
      <c r="AE651">
        <v>11</v>
      </c>
      <c r="AF651">
        <v>77</v>
      </c>
      <c r="AG651">
        <v>88</v>
      </c>
      <c r="AH651" t="str">
        <f t="shared" si="32"/>
        <v>39:1</v>
      </c>
      <c r="AI651">
        <f t="shared" si="33"/>
        <v>38.5</v>
      </c>
    </row>
    <row r="652" spans="1:35" x14ac:dyDescent="0.15">
      <c r="A652" t="str">
        <f t="shared" si="34"/>
        <v>187103400110103001</v>
      </c>
      <c r="B652" s="1" t="s">
        <v>1030</v>
      </c>
      <c r="C652" s="1" t="s">
        <v>1031</v>
      </c>
      <c r="D652" s="1" t="s">
        <v>1031</v>
      </c>
      <c r="E652" s="1" t="s">
        <v>876</v>
      </c>
      <c r="F652" s="1" t="s">
        <v>1032</v>
      </c>
      <c r="G652" s="1" t="s">
        <v>100</v>
      </c>
      <c r="H652" s="1" t="s">
        <v>101</v>
      </c>
      <c r="I652" s="1" t="s">
        <v>1649</v>
      </c>
      <c r="J652" s="1" t="s">
        <v>901</v>
      </c>
      <c r="K652" s="1" t="s">
        <v>162</v>
      </c>
      <c r="L652" s="1" t="s">
        <v>104</v>
      </c>
      <c r="M652" s="1">
        <v>2</v>
      </c>
      <c r="N652" s="1" t="s">
        <v>1033</v>
      </c>
      <c r="O652" s="1" t="s">
        <v>195</v>
      </c>
      <c r="P652" s="1" t="s">
        <v>106</v>
      </c>
      <c r="Q652" s="1" t="s">
        <v>107</v>
      </c>
      <c r="R652" s="1" t="s">
        <v>109</v>
      </c>
      <c r="S652" s="1" t="s">
        <v>109</v>
      </c>
      <c r="T652" s="1" t="s">
        <v>125</v>
      </c>
      <c r="U652" s="1" t="s">
        <v>111</v>
      </c>
      <c r="V652" s="1" t="s">
        <v>1034</v>
      </c>
      <c r="W652" s="1" t="s">
        <v>1034</v>
      </c>
      <c r="X652" s="1" t="s">
        <v>1650</v>
      </c>
      <c r="Y652" s="1" t="s">
        <v>1035</v>
      </c>
      <c r="Z652" s="1" t="s">
        <v>1036</v>
      </c>
      <c r="AA652" s="1" t="s">
        <v>1037</v>
      </c>
      <c r="AB652" s="1"/>
      <c r="AC652" s="1" t="s">
        <v>18</v>
      </c>
      <c r="AD652">
        <v>2</v>
      </c>
      <c r="AE652">
        <v>1</v>
      </c>
      <c r="AF652">
        <v>233</v>
      </c>
      <c r="AG652">
        <v>234</v>
      </c>
      <c r="AH652" t="str">
        <f t="shared" si="32"/>
        <v>117:1</v>
      </c>
      <c r="AI652">
        <f t="shared" si="33"/>
        <v>116.5</v>
      </c>
    </row>
  </sheetData>
  <phoneticPr fontId="9" type="noConversion"/>
  <pageMargins left="0.7" right="0.7" top="0.75" bottom="0.75" header="0.3" footer="0.3"/>
  <pageSetup paperSize="9" orientation="portrait" horizontalDpi="203" verticalDpi="203"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全省报名情况</vt:lpstr>
      <vt:lpstr>地市报名情况</vt:lpstr>
      <vt:lpstr>2023河北总表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S117</dc:creator>
  <cp:lastModifiedBy>琞S</cp:lastModifiedBy>
  <dcterms:created xsi:type="dcterms:W3CDTF">2020-07-23T09:45:00Z</dcterms:created>
  <dcterms:modified xsi:type="dcterms:W3CDTF">2022-11-03T10:28:48Z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32CBC4D6A5A243DE96F45D847F812B75</vt:lpwstr>
  </property>
</Properties>
</file>